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a3227098f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a5fffb94ad9040ac"/>
    <x:sheet xmlns:r="http://schemas.openxmlformats.org/officeDocument/2006/relationships" name="DASHBOARD" sheetId="2" r:id="Rca30c555a062467b"/>
    <x:sheet xmlns:r="http://schemas.openxmlformats.org/officeDocument/2006/relationships" name="FAELLE" sheetId="3" r:id="R28a931b1b1d14ac1"/>
    <x:sheet xmlns:r="http://schemas.openxmlformats.org/officeDocument/2006/relationships" name="A7SEM" sheetId="4" r:id="R66a4a8c35e234530"/>
    <x:sheet xmlns:r="http://schemas.openxmlformats.org/officeDocument/2006/relationships" name="FINITE" sheetId="5" r:id="R107466dd57ec4e27"/>
    <x:sheet xmlns:r="http://schemas.openxmlformats.org/officeDocument/2006/relationships" name="CHECKPOINT" sheetId="6" r:id="R2341b052ffbb471b"/>
    <x:sheet xmlns:r="http://schemas.openxmlformats.org/officeDocument/2006/relationships" name="TESTS" sheetId="7" r:id="Rd02278efaee84fca"/>
    <x:sheet xmlns:r="http://schemas.openxmlformats.org/officeDocument/2006/relationships" name="REGELN" sheetId="8" r:id="Rec3ab8673f96411a"/>
    <x:sheet xmlns:r="http://schemas.openxmlformats.org/officeDocument/2006/relationships" name="QUELLEN" sheetId="9" r:id="R9e66b13f53c948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Carlito"/>
    </x:font>
    <x:font>
      <x:sz val="10"/>
      <x:color rgb="FF18343D"/>
      <x:name val="Carlito"/>
    </x:font>
    <x:font>
      <x:b/>
      <x:sz val="10"/>
      <x:color rgb="FFFFFFFF"/>
      <x:name val="Carlito"/>
    </x:font>
    <x:font>
      <x:b/>
      <x:sz val="14"/>
      <x:color rgb="FF236D6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93C46"/>
      </x:patternFill>
    </x:fill>
    <x:fill>
      <x:patternFill patternType="solid">
        <x:fgColor rgb="FFEFF7F4"/>
      </x:patternFill>
    </x:fill>
    <x:fill>
      <x:patternFill patternType="solid">
        <x:fgColor rgb="FF236D64"/>
      </x:patternFill>
    </x:fill>
    <x:fill>
      <x:patternFill patternType="solid">
        <x:fgColor rgb="FFFFF2D6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631ce36de43b0" /><Relationship Type="http://schemas.openxmlformats.org/officeDocument/2006/relationships/theme" Target="/xl/theme/theme1.xml" Id="Re4cf276ec6cc497e" /><Relationship Type="http://schemas.openxmlformats.org/officeDocument/2006/relationships/sharedStrings" Target="/xl/sharedStrings.xml" Id="R5dc5f281a08d4bc9" /><Relationship Type="http://schemas.openxmlformats.org/officeDocument/2006/relationships/worksheet" Target="/xl/worksheets/sheet1.xml" Id="Ra5fffb94ad9040ac" /><Relationship Type="http://schemas.openxmlformats.org/officeDocument/2006/relationships/worksheet" Target="/xl/worksheets/sheet2.xml" Id="Rca30c555a062467b" /><Relationship Type="http://schemas.openxmlformats.org/officeDocument/2006/relationships/worksheet" Target="/xl/worksheets/sheet3.xml" Id="R28a931b1b1d14ac1" /><Relationship Type="http://schemas.openxmlformats.org/officeDocument/2006/relationships/worksheet" Target="/xl/worksheets/sheet4.xml" Id="R66a4a8c35e234530" /><Relationship Type="http://schemas.openxmlformats.org/officeDocument/2006/relationships/worksheet" Target="/xl/worksheets/sheet5.xml" Id="R107466dd57ec4e27" /><Relationship Type="http://schemas.openxmlformats.org/officeDocument/2006/relationships/worksheet" Target="/xl/worksheets/sheet6.xml" Id="R2341b052ffbb471b" /><Relationship Type="http://schemas.openxmlformats.org/officeDocument/2006/relationships/worksheet" Target="/xl/worksheets/sheet7.xml" Id="Rd02278efaee84fca" /><Relationship Type="http://schemas.openxmlformats.org/officeDocument/2006/relationships/worksheet" Target="/xl/worksheets/sheet8.xml" Id="Rec3ab8673f96411a" /><Relationship Type="http://schemas.openxmlformats.org/officeDocument/2006/relationships/worksheet" Target="/xl/worksheets/sheet9.xml" Id="R9e66b13f53c948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9" hidden="0" customWidth="1"/>
    <x:col min="3" max="3" width="38" hidden="0" customWidth="1"/>
    <x:col min="4" max="4" width="38" hidden="0" customWidth="1"/>
    <x:col min="5" max="5" width="16" hidden="0" customWidth="1"/>
    <x:col min="6" max="6" width="16" hidden="0" customWidth="1"/>
  </x:cols>
  <x:sheetData>
    <x:row r="1" ht="25" customHeight="1">
      <x:c r="A1" s="4" t="str">
        <x:v>ADOS / PIGA · GOVERNANCE-MATRIX</x:v>
      </x:c>
      <x:c r="B1" s="4"/>
      <x:c r="C1" s="4"/>
      <x:c r="D1" s="4"/>
      <x:c r="E1" s="4"/>
      <x:c r="F1" s="4"/>
    </x:row>
    <x:row r="2" ht="25" customHeight="1">
      <x:c r="A2" s="4"/>
      <x:c r="B2" s="4"/>
      <x:c r="C2" s="4"/>
      <x:c r="D2" s="4"/>
      <x:c r="E2" s="4"/>
      <x:c r="F2" s="4"/>
    </x:row>
    <x:row r="3" ht="30" customHeight="1">
      <x:c r="A3" s="10" t="str">
        <x:v>Forschungs-/Lehrumgebung; bewusst kein Medizinprodukt und kein kanonisch autorisierter Gate-Bescheid.</x:v>
      </x:c>
      <x:c r="B3" s="10"/>
      <x:c r="C3" s="10"/>
      <x:c r="D3" s="10"/>
      <x:c r="E3" s="10"/>
      <x:c r="F3" s="10"/>
    </x:row>
    <x:row r="5" ht="42" customHeight="1">
      <x:c r="A5" s="17" t="str">
        <x:v>Element</x:v>
      </x:c>
      <x:c r="B5" s="17" t="str">
        <x:v>Stand</x:v>
      </x:c>
      <x:c r="C5" s="17" t="str">
        <x:v>Bedeutung</x:v>
      </x:c>
      <x:c r="D5" s="17" t="str">
        <x:v>Grenze</x:v>
      </x:c>
      <x:c r="E5" s="17" t="str">
        <x:v>Ablage</x:v>
      </x:c>
      <x:c r="F5" s="17" t="str">
        <x:v>Nutzung</x:v>
      </x:c>
    </x:row>
    <x:row r="6" ht="45" customHeight="1">
      <x:c r="A6" s="24" t="str">
        <x:v>Version</x:v>
      </x:c>
      <x:c r="B6" s="24" t="str">
        <x:v>0.6.0</x:v>
      </x:c>
      <x:c r="C6" s="24" t="str">
        <x:v>Deterministisches Spreadsheet + Quellcode</x:v>
      </x:c>
      <x:c r="D6" s="24" t="str">
        <x:v>Keine klinische Diagnostik</x:v>
      </x:c>
      <x:c r="E6" s="24" t="str"/>
      <x:c r="F6" s="24" t="str">
        <x:v>Nur fiktive Daten</x:v>
      </x:c>
    </x:row>
    <x:row r="7" ht="45" customHeight="1">
      <x:c r="A7" s="24" t="str">
        <x:v>Mathematischer Grundsatz</x:v>
      </x:c>
      <x:c r="B7" s="24" t="str">
        <x:v>G1 ∧ G2 ∧ A7 ∧ Reverse ∧ Authority</x:v>
      </x:c>
      <x:c r="C7" s="24" t="str">
        <x:v>Jeder verpflichtende Nachweis muss vorliegen</x:v>
      </x:c>
      <x:c r="D7" s="24" t="str">
        <x:v>Fehlende Evidenz niemals hochstufen</x:v>
      </x:c>
      <x:c r="E7" s="24" t="str"/>
      <x:c r="F7" s="24" t="str"/>
    </x:row>
    <x:row r="8" ht="45" customHeight="1">
      <x:c r="A8" s="24" t="str">
        <x:v>Gate 1</x:v>
      </x:c>
      <x:c r="B8" s="24" t="str">
        <x:v>ALLOW / DELAY / BLOCK / UNKNOWN / EXPIRED</x:v>
      </x:c>
      <x:c r="C8" s="24" t="str">
        <x:v>Lokale Demo-Inferenzprüfung</x:v>
      </x:c>
      <x:c r="D8" s="24" t="str">
        <x:v>Nicht kanonisch</x:v>
      </x:c>
      <x:c r="E8" s="24" t="str"/>
      <x:c r="F8" s="24" t="str"/>
    </x:row>
    <x:row r="9" ht="45" customHeight="1">
      <x:c r="A9" s="24" t="str">
        <x:v>Gate 2</x:v>
      </x:c>
      <x:c r="B9" s="24" t="str">
        <x:v>ALLOW / DELAY / BLOCK / UNKNOWN / EXPIRED</x:v>
      </x:c>
      <x:c r="C9" s="24" t="str">
        <x:v>Lokale Demo-Handlungsprüfung</x:v>
      </x:c>
      <x:c r="D9" s="24" t="str">
        <x:v>Keine klinischen/externalen Effekte</x:v>
      </x:c>
      <x:c r="E9" s="24" t="str"/>
      <x:c r="F9" s="24" t="str"/>
    </x:row>
    <x:row r="10" ht="45" customHeight="1">
      <x:c r="A10" s="24" t="str">
        <x:v>Root of Authority</x:v>
      </x:c>
      <x:c r="B10" s="24" t="str">
        <x:v>BLOCK</x:v>
      </x:c>
      <x:c r="C10" s="24" t="str">
        <x:v>ADOS-Zweck nicht kanonisch zugelassen</x:v>
      </x:c>
      <x:c r="D10" s="24" t="str">
        <x:v>Excel kann keinen signierten PIGA-Bescheid erzeugen</x:v>
      </x:c>
      <x:c r="E10" s="24" t="str"/>
      <x:c r="F10" s="24" t="str"/>
    </x:row>
    <x:row r="11" ht="45" customHeight="1">
      <x:c r="A11" s="24" t="str">
        <x:v>Finite Loop</x:v>
      </x:c>
      <x:c r="B11" s="24" t="str">
        <x:v>7 Schritte</x:v>
      </x:c>
      <x:c r="C11" s="24" t="str">
        <x:v>Pro Stufe ein Vorwärts- und Rückwärtsbeleg</x:v>
      </x:c>
      <x:c r="D11" s="24" t="str">
        <x:v>Stop bei UNKNOWN, Widerspruch, Duplikat</x:v>
      </x:c>
      <x:c r="E11" s="24" t="str"/>
      <x:c r="F11" s="24" t="str"/>
    </x:row>
    <x:row r="12" ht="45" customHeight="1">
      <x:c r="A12" s="24" t="str">
        <x:v>Infinite Loop</x:v>
      </x:c>
      <x:c r="B12" s="24" t="str">
        <x:v>Ein Tick je Aufruf</x:v>
      </x:c>
      <x:c r="C12" s="24" t="str">
        <x:v>Re-Entry nur mit neuer Evidenz-Epoche, menschlicher Prüfung und gültigem Fenster</x:v>
      </x:c>
      <x:c r="D12" s="24" t="str">
        <x:v>Kein unendlicher Excel-Dauerprozess</x:v>
      </x:c>
      <x:c r="E12" s="24" t="str"/>
      <x:c r="F12" s="24" t="str"/>
    </x:row>
    <x:row r="13" ht="45" customHeight="1">
      <x:c r="A13" s="24" t="str">
        <x:v>PIGA Engines</x:v>
      </x:c>
      <x:c r="B13" s="24" t="str">
        <x:v>5</x:v>
      </x:c>
      <x:c r="C13" s="24" t="str">
        <x:v>Bestehende Engine-Zahl</x:v>
      </x:c>
      <x:c r="D13" s="24" t="str">
        <x:v>Keine sechste Engine</x:v>
      </x:c>
      <x:c r="E13" s="24" t="str"/>
      <x:c r="F13" s="24" t="str"/>
    </x:row>
    <x:row r="14" ht="45" customHeight="1">
      <x:c r="A14" s="24" t="str">
        <x:v>K2.1.1 RC Bundle</x:v>
      </x:c>
      <x:c r="B14" s="24" t="str">
        <x:v>v0.7</x:v>
      </x:c>
      <x:c r="C14" s="24" t="str">
        <x:v>SHA-256:a84001ad8cf3e5aef9123b33e641f6012b4ffc3b67814630121ebbd5bdc63605</x:v>
      </x:c>
      <x:c r="D14" s="24" t="str">
        <x:v>Nur bytegebundener kontrollierter Review</x:v>
      </x:c>
      <x:c r="E14" s="24" t="str"/>
      <x:c r="F14" s="24" t="str"/>
    </x:row>
    <x:row r="15" ht="45" customHeight="1">
      <x:c r="A15" s="24" t="str">
        <x:v>Beschriftung</x:v>
      </x:c>
      <x:c r="B15" s="24" t="str">
        <x:v>ALLOW lokal</x:v>
      </x:c>
      <x:c r="C15" s="24" t="str">
        <x:v>Formal vollständige Beobachtungsdokumentation</x:v>
      </x:c>
      <x:c r="D15" s="24" t="str">
        <x:v>NIE medizinische Zulassung</x:v>
      </x:c>
      <x:c r="E15" s="24" t="str"/>
      <x:c r="F15" s="24" t="str"/>
    </x:row>
    <x:row r="16" ht="23" customHeight="1">
      <x:c r="A16" s="22"/>
      <x:c r="B16" s="22"/>
      <x:c r="C16" s="22"/>
      <x:c r="D16" s="22"/>
      <x:c r="E16" s="22"/>
      <x:c r="F16" s="22"/>
    </x:row>
    <x:row r="17" ht="23" customHeight="1">
      <x:c r="A17" s="22"/>
      <x:c r="B17" s="22"/>
      <x:c r="C17" s="22"/>
      <x:c r="D17" s="22"/>
      <x:c r="E17" s="22"/>
      <x:c r="F17" s="22"/>
    </x:row>
    <x:row r="18" ht="23" customHeight="1">
      <x:c r="A18" s="22"/>
      <x:c r="B18" s="22"/>
      <x:c r="C18" s="22"/>
      <x:c r="D18" s="22"/>
      <x:c r="E18" s="22"/>
      <x:c r="F18" s="22"/>
    </x:row>
    <x:row r="19" ht="23" customHeight="1">
      <x:c r="A19" s="22"/>
      <x:c r="B19" s="22"/>
      <x:c r="C19" s="22"/>
      <x:c r="D19" s="22"/>
      <x:c r="E19" s="22"/>
      <x:c r="F19" s="22"/>
    </x:row>
    <x:row r="20" ht="23" customHeight="1">
      <x:c r="A20" s="22"/>
      <x:c r="B20" s="22"/>
      <x:c r="C20" s="22"/>
      <x:c r="D20" s="22"/>
      <x:c r="E20" s="22"/>
      <x:c r="F20" s="22"/>
    </x:row>
    <x:row r="21" ht="23" customHeight="1">
      <x:c r="A21" s="22"/>
      <x:c r="B21" s="22"/>
      <x:c r="C21" s="22"/>
      <x:c r="D21" s="22"/>
      <x:c r="E21" s="22"/>
      <x:c r="F21" s="22"/>
    </x:row>
    <x:row r="22" ht="23" customHeight="1">
      <x:c r="A22" s="22"/>
      <x:c r="B22" s="22"/>
      <x:c r="C22" s="22"/>
      <x:c r="D22" s="22"/>
      <x:c r="E22" s="22"/>
      <x:c r="F22" s="22"/>
    </x:row>
    <x:row r="23" ht="23" customHeight="1">
      <x:c r="A23" s="22"/>
      <x:c r="B23" s="22"/>
      <x:c r="C23" s="22"/>
      <x:c r="D23" s="22"/>
      <x:c r="E23" s="22"/>
      <x:c r="F23" s="22"/>
    </x:row>
    <x:row r="24" ht="23" customHeight="1">
      <x:c r="A24" s="22"/>
      <x:c r="B24" s="22"/>
      <x:c r="C24" s="22"/>
      <x:c r="D24" s="22"/>
      <x:c r="E24" s="22"/>
      <x:c r="F24" s="22"/>
    </x:row>
    <x:row r="25" ht="23" customHeight="1">
      <x:c r="A25" s="22"/>
      <x:c r="B25" s="22"/>
      <x:c r="C25" s="22"/>
      <x:c r="D25" s="22"/>
      <x:c r="E25" s="22"/>
      <x:c r="F25" s="22"/>
    </x:row>
    <x:row r="26" ht="23" customHeight="1">
      <x:c r="A26" s="22"/>
      <x:c r="B26" s="22"/>
      <x:c r="C26" s="22"/>
      <x:c r="D26" s="22"/>
      <x:c r="E26" s="22"/>
      <x:c r="F26" s="22"/>
    </x:row>
    <x:row r="27" ht="23" customHeight="1">
      <x:c r="A27" s="22"/>
      <x:c r="B27" s="22"/>
      <x:c r="C27" s="22"/>
      <x:c r="D27" s="22"/>
      <x:c r="E27" s="22"/>
      <x:c r="F27" s="22"/>
    </x:row>
    <x:row r="28" ht="23" customHeight="1">
      <x:c r="A28" s="22"/>
      <x:c r="B28" s="22"/>
      <x:c r="C28" s="22"/>
      <x:c r="D28" s="22"/>
      <x:c r="E28" s="22"/>
      <x:c r="F28" s="22"/>
    </x:row>
    <x:row r="29" ht="23" customHeight="1">
      <x:c r="A29" s="22"/>
      <x:c r="B29" s="22"/>
      <x:c r="C29" s="22"/>
      <x:c r="D29" s="22"/>
      <x:c r="E29" s="22"/>
      <x:c r="F29" s="22"/>
    </x:row>
    <x:row r="30" ht="23" customHeight="1">
      <x:c r="A30" s="22"/>
      <x:c r="B30" s="22"/>
      <x:c r="C30" s="22"/>
      <x:c r="D30" s="22"/>
      <x:c r="E30" s="22"/>
      <x:c r="F30" s="22"/>
    </x:row>
    <x:row r="31" ht="23" customHeight="1">
      <x:c r="A31" s="22"/>
      <x:c r="B31" s="22"/>
      <x:c r="C31" s="22"/>
      <x:c r="D31" s="22"/>
      <x:c r="E31" s="22"/>
      <x:c r="F31" s="22"/>
    </x:row>
    <x:row r="32" ht="23" customHeight="1">
      <x:c r="A32" s="22"/>
      <x:c r="B32" s="22"/>
      <x:c r="C32" s="22"/>
      <x:c r="D32" s="22"/>
      <x:c r="E32" s="22"/>
      <x:c r="F32" s="22"/>
    </x:row>
    <x:row r="33" ht="23" customHeight="1">
      <x:c r="A33" s="22"/>
      <x:c r="B33" s="22"/>
      <x:c r="C33" s="22"/>
      <x:c r="D33" s="22"/>
      <x:c r="E33" s="22"/>
      <x:c r="F33" s="22"/>
    </x:row>
    <x:row r="34" ht="23" customHeight="1">
      <x:c r="A34" s="22"/>
      <x:c r="B34" s="22"/>
      <x:c r="C34" s="22"/>
      <x:c r="D34" s="22"/>
      <x:c r="E34" s="22"/>
      <x:c r="F34" s="22"/>
    </x:row>
    <x:row r="35" ht="23" customHeight="1">
      <x:c r="A35" s="22"/>
      <x:c r="B35" s="22"/>
      <x:c r="C35" s="22"/>
      <x:c r="D35" s="22"/>
      <x:c r="E35" s="22"/>
      <x:c r="F35" s="22"/>
    </x:row>
    <x:row r="36" ht="23" customHeight="1">
      <x:c r="A36" s="22"/>
      <x:c r="B36" s="22"/>
      <x:c r="C36" s="22"/>
      <x:c r="D36" s="22"/>
      <x:c r="E36" s="22"/>
      <x:c r="F36" s="22"/>
    </x:row>
    <x:row r="37" ht="23" customHeight="1">
      <x:c r="A37" s="22"/>
      <x:c r="B37" s="22"/>
      <x:c r="C37" s="22"/>
      <x:c r="D37" s="22"/>
      <x:c r="E37" s="22"/>
      <x:c r="F37" s="22"/>
    </x:row>
    <x:row r="38" ht="23" customHeight="1">
      <x:c r="A38" s="22"/>
      <x:c r="B38" s="22"/>
      <x:c r="C38" s="22"/>
      <x:c r="D38" s="22"/>
      <x:c r="E38" s="22"/>
      <x:c r="F38" s="22"/>
    </x:row>
    <x:row r="39" ht="23" customHeight="1">
      <x:c r="A39" s="22"/>
      <x:c r="B39" s="22"/>
      <x:c r="C39" s="22"/>
      <x:c r="D39" s="22"/>
      <x:c r="E39" s="22"/>
      <x:c r="F39" s="22"/>
    </x:row>
    <x:row r="40" ht="23" customHeight="1">
      <x:c r="A40" s="22"/>
      <x:c r="B40" s="22"/>
      <x:c r="C40" s="22"/>
      <x:c r="D40" s="22"/>
      <x:c r="E40" s="22"/>
      <x:c r="F40" s="22"/>
    </x:row>
    <x:row r="41" ht="23" customHeight="1">
      <x:c r="A41" s="22"/>
      <x:c r="B41" s="22"/>
      <x:c r="C41" s="22"/>
      <x:c r="D41" s="22"/>
      <x:c r="E41" s="22"/>
      <x:c r="F41" s="22"/>
    </x:row>
    <x:row r="42" ht="23" customHeight="1">
      <x:c r="A42" s="22"/>
      <x:c r="B42" s="22"/>
      <x:c r="C42" s="22"/>
      <x:c r="D42" s="22"/>
      <x:c r="E42" s="22"/>
      <x:c r="F42" s="22"/>
    </x:row>
    <x:row r="43" ht="23" customHeight="1">
      <x:c r="A43" s="22"/>
      <x:c r="B43" s="22"/>
      <x:c r="C43" s="22"/>
      <x:c r="D43" s="22"/>
      <x:c r="E43" s="22"/>
      <x:c r="F43" s="22"/>
    </x:row>
    <x:row r="44" ht="23" customHeight="1">
      <x:c r="A44" s="22"/>
      <x:c r="B44" s="22"/>
      <x:c r="C44" s="22"/>
      <x:c r="D44" s="22"/>
      <x:c r="E44" s="22"/>
      <x:c r="F44" s="22"/>
    </x:row>
    <x:row r="45" ht="23" customHeight="1">
      <x:c r="A45" s="22"/>
      <x:c r="B45" s="22"/>
      <x:c r="C45" s="22"/>
      <x:c r="D45" s="22"/>
      <x:c r="E45" s="22"/>
      <x:c r="F45" s="22"/>
    </x:row>
    <x:row r="46" ht="23" customHeight="1">
      <x:c r="A46" s="22"/>
      <x:c r="B46" s="22"/>
      <x:c r="C46" s="22"/>
      <x:c r="D46" s="22"/>
      <x:c r="E46" s="22"/>
      <x:c r="F46" s="22"/>
    </x:row>
    <x:row r="47" ht="23" customHeight="1">
      <x:c r="A47" s="22"/>
      <x:c r="B47" s="22"/>
      <x:c r="C47" s="22"/>
      <x:c r="D47" s="22"/>
      <x:c r="E47" s="22"/>
      <x:c r="F47" s="22"/>
    </x:row>
    <x:row r="48" ht="23" customHeight="1">
      <x:c r="A48" s="22"/>
      <x:c r="B48" s="22"/>
      <x:c r="C48" s="22"/>
      <x:c r="D48" s="22"/>
      <x:c r="E48" s="22"/>
      <x:c r="F48" s="22"/>
    </x:row>
    <x:row r="49" ht="23" customHeight="1">
      <x:c r="A49" s="22"/>
      <x:c r="B49" s="22"/>
      <x:c r="C49" s="22"/>
      <x:c r="D49" s="22"/>
      <x:c r="E49" s="22"/>
      <x:c r="F49" s="22"/>
    </x:row>
    <x:row r="50" ht="23" customHeight="1">
      <x:c r="A50" s="22"/>
      <x:c r="B50" s="22"/>
      <x:c r="C50" s="22"/>
      <x:c r="D50" s="22"/>
      <x:c r="E50" s="22"/>
      <x:c r="F50" s="22"/>
    </x:row>
    <x:row r="51" ht="23" customHeight="1">
      <x:c r="A51" s="22"/>
      <x:c r="B51" s="22"/>
      <x:c r="C51" s="22"/>
      <x:c r="D51" s="22"/>
      <x:c r="E51" s="22"/>
      <x:c r="F51" s="22"/>
    </x:row>
    <x:row r="52" ht="23" customHeight="1">
      <x:c r="A52" s="22"/>
      <x:c r="B52" s="22"/>
      <x:c r="C52" s="22"/>
      <x:c r="D52" s="22"/>
      <x:c r="E52" s="22"/>
      <x:c r="F52" s="22"/>
    </x:row>
    <x:row r="53" ht="23" customHeight="1">
      <x:c r="A53" s="22"/>
      <x:c r="B53" s="22"/>
      <x:c r="C53" s="22"/>
      <x:c r="D53" s="22"/>
      <x:c r="E53" s="22"/>
      <x:c r="F53" s="22"/>
    </x:row>
    <x:row r="54" ht="23" customHeight="1">
      <x:c r="A54" s="22"/>
      <x:c r="B54" s="22"/>
      <x:c r="C54" s="22"/>
      <x:c r="D54" s="22"/>
      <x:c r="E54" s="22"/>
      <x:c r="F54" s="22"/>
    </x:row>
    <x:row r="55" ht="23" customHeight="1">
      <x:c r="A55" s="22"/>
      <x:c r="B55" s="22"/>
      <x:c r="C55" s="22"/>
      <x:c r="D55" s="22"/>
      <x:c r="E55" s="22"/>
      <x:c r="F55" s="22"/>
    </x:row>
    <x:row r="56" ht="23" customHeight="1">
      <x:c r="A56" s="22"/>
      <x:c r="B56" s="22"/>
      <x:c r="C56" s="22"/>
      <x:c r="D56" s="22"/>
      <x:c r="E56" s="22"/>
      <x:c r="F56" s="22"/>
    </x:row>
    <x:row r="57" ht="23" customHeight="1">
      <x:c r="A57" s="22"/>
      <x:c r="B57" s="22"/>
      <x:c r="C57" s="22"/>
      <x:c r="D57" s="22"/>
      <x:c r="E57" s="22"/>
      <x:c r="F57" s="22"/>
    </x:row>
    <x:row r="58" ht="23" customHeight="1">
      <x:c r="A58" s="22"/>
      <x:c r="B58" s="22"/>
      <x:c r="C58" s="22"/>
      <x:c r="D58" s="22"/>
      <x:c r="E58" s="22"/>
      <x:c r="F58" s="22"/>
    </x:row>
    <x:row r="59" ht="23" customHeight="1">
      <x:c r="A59" s="22"/>
      <x:c r="B59" s="22"/>
      <x:c r="C59" s="22"/>
      <x:c r="D59" s="22"/>
      <x:c r="E59" s="22"/>
      <x:c r="F59" s="22"/>
    </x:row>
    <x:row r="60" ht="23" customHeight="1">
      <x:c r="A60" s="22"/>
      <x:c r="B60" s="22"/>
      <x:c r="C60" s="22"/>
      <x:c r="D60" s="22"/>
      <x:c r="E60" s="22"/>
      <x:c r="F60" s="22"/>
    </x:row>
    <x:row r="61" ht="23" customHeight="1">
      <x:c r="A61" s="22"/>
      <x:c r="B61" s="22"/>
      <x:c r="C61" s="22"/>
      <x:c r="D61" s="22"/>
      <x:c r="E61" s="22"/>
      <x:c r="F61" s="22"/>
    </x:row>
    <x:row r="62" ht="23" customHeight="1">
      <x:c r="A62" s="22"/>
      <x:c r="B62" s="22"/>
      <x:c r="C62" s="22"/>
      <x:c r="D62" s="22"/>
      <x:c r="E62" s="22"/>
      <x:c r="F62" s="22"/>
    </x:row>
    <x:row r="63" ht="23" customHeight="1">
      <x:c r="A63" s="22"/>
      <x:c r="B63" s="22"/>
      <x:c r="C63" s="22"/>
      <x:c r="D63" s="22"/>
      <x:c r="E63" s="22"/>
      <x:c r="F63" s="22"/>
    </x:row>
    <x:row r="64" ht="23" customHeight="1">
      <x:c r="A64" s="22"/>
      <x:c r="B64" s="22"/>
      <x:c r="C64" s="22"/>
      <x:c r="D64" s="22"/>
      <x:c r="E64" s="22"/>
      <x:c r="F64" s="22"/>
    </x:row>
    <x:row r="65" ht="23" customHeight="1">
      <x:c r="A65" s="22"/>
      <x:c r="B65" s="22"/>
      <x:c r="C65" s="22"/>
      <x:c r="D65" s="22"/>
      <x:c r="E65" s="22"/>
      <x:c r="F65" s="22"/>
    </x:row>
    <x:row r="66" ht="23" customHeight="1">
      <x:c r="A66" s="22"/>
      <x:c r="B66" s="22"/>
      <x:c r="C66" s="22"/>
      <x:c r="D66" s="22"/>
      <x:c r="E66" s="22"/>
      <x:c r="F66" s="22"/>
    </x:row>
    <x:row r="67" ht="23" customHeight="1">
      <x:c r="A67" s="22"/>
      <x:c r="B67" s="22"/>
      <x:c r="C67" s="22"/>
      <x:c r="D67" s="22"/>
      <x:c r="E67" s="22"/>
      <x:c r="F67" s="22"/>
    </x:row>
    <x:row r="68" ht="23" customHeight="1">
      <x:c r="A68" s="22"/>
      <x:c r="B68" s="22"/>
      <x:c r="C68" s="22"/>
      <x:c r="D68" s="22"/>
      <x:c r="E68" s="22"/>
      <x:c r="F68" s="22"/>
    </x:row>
    <x:row r="69" ht="23" customHeight="1">
      <x:c r="A69" s="22"/>
      <x:c r="B69" s="22"/>
      <x:c r="C69" s="22"/>
      <x:c r="D69" s="22"/>
      <x:c r="E69" s="22"/>
      <x:c r="F69" s="22"/>
    </x:row>
    <x:row r="70" ht="23" customHeight="1">
      <x:c r="A70" s="22"/>
      <x:c r="B70" s="22"/>
      <x:c r="C70" s="22"/>
      <x:c r="D70" s="22"/>
      <x:c r="E70" s="22"/>
      <x:c r="F70" s="22"/>
    </x:row>
    <x:row r="71" ht="23" customHeight="1">
      <x:c r="A71" s="22"/>
      <x:c r="B71" s="22"/>
      <x:c r="C71" s="22"/>
      <x:c r="D71" s="22"/>
      <x:c r="E71" s="22"/>
      <x:c r="F71" s="22"/>
    </x:row>
    <x:row r="72" ht="23" customHeight="1">
      <x:c r="A72" s="22"/>
      <x:c r="B72" s="22"/>
      <x:c r="C72" s="22"/>
      <x:c r="D72" s="22"/>
      <x:c r="E72" s="22"/>
      <x:c r="F72" s="22"/>
    </x:row>
    <x:row r="73" ht="23" customHeight="1">
      <x:c r="A73" s="22"/>
      <x:c r="B73" s="22"/>
      <x:c r="C73" s="22"/>
      <x:c r="D73" s="22"/>
      <x:c r="E73" s="22"/>
      <x:c r="F73" s="22"/>
    </x:row>
    <x:row r="74" ht="23" customHeight="1">
      <x:c r="A74" s="22"/>
      <x:c r="B74" s="22"/>
      <x:c r="C74" s="22"/>
      <x:c r="D74" s="22"/>
      <x:c r="E74" s="22"/>
      <x:c r="F74" s="22"/>
    </x:row>
    <x:row r="75" ht="23" customHeight="1">
      <x:c r="A75" s="22"/>
      <x:c r="B75" s="22"/>
      <x:c r="C75" s="22"/>
      <x:c r="D75" s="22"/>
      <x:c r="E75" s="22"/>
      <x:c r="F75" s="22"/>
    </x:row>
    <x:row r="76" ht="23" customHeight="1">
      <x:c r="A76" s="22"/>
      <x:c r="B76" s="22"/>
      <x:c r="C76" s="22"/>
      <x:c r="D76" s="22"/>
      <x:c r="E76" s="22"/>
      <x:c r="F76" s="22"/>
    </x:row>
    <x:row r="77" ht="23" customHeight="1">
      <x:c r="A77" s="22"/>
      <x:c r="B77" s="22"/>
      <x:c r="C77" s="22"/>
      <x:c r="D77" s="22"/>
      <x:c r="E77" s="22"/>
      <x:c r="F77" s="22"/>
    </x:row>
    <x:row r="78" ht="23" customHeight="1">
      <x:c r="A78" s="22"/>
      <x:c r="B78" s="22"/>
      <x:c r="C78" s="22"/>
      <x:c r="D78" s="22"/>
      <x:c r="E78" s="22"/>
      <x:c r="F78" s="22"/>
    </x:row>
    <x:row r="79" ht="23" customHeight="1">
      <x:c r="A79" s="22"/>
      <x:c r="B79" s="22"/>
      <x:c r="C79" s="22"/>
      <x:c r="D79" s="22"/>
      <x:c r="E79" s="22"/>
      <x:c r="F79" s="22"/>
    </x:row>
    <x:row r="80" ht="23" customHeight="1">
      <x:c r="A80" s="22"/>
      <x:c r="B80" s="22"/>
      <x:c r="C80" s="22"/>
      <x:c r="D80" s="22"/>
      <x:c r="E80" s="22"/>
      <x:c r="F80" s="22"/>
    </x:row>
    <x:row r="81" ht="23" customHeight="1">
      <x:c r="A81" s="22"/>
      <x:c r="B81" s="22"/>
      <x:c r="C81" s="22"/>
      <x:c r="D81" s="22"/>
      <x:c r="E81" s="22"/>
      <x:c r="F81" s="22"/>
    </x:row>
    <x:row r="82" ht="23" customHeight="1">
      <x:c r="A82" s="22"/>
      <x:c r="B82" s="22"/>
      <x:c r="C82" s="22"/>
      <x:c r="D82" s="22"/>
      <x:c r="E82" s="22"/>
      <x:c r="F82" s="22"/>
    </x:row>
    <x:row r="83" ht="23" customHeight="1">
      <x:c r="A83" s="22"/>
      <x:c r="B83" s="22"/>
      <x:c r="C83" s="22"/>
      <x:c r="D83" s="22"/>
      <x:c r="E83" s="22"/>
      <x:c r="F83" s="22"/>
    </x:row>
    <x:row r="84" ht="23" customHeight="1">
      <x:c r="A84" s="22"/>
      <x:c r="B84" s="22"/>
      <x:c r="C84" s="22"/>
      <x:c r="D84" s="22"/>
      <x:c r="E84" s="22"/>
      <x:c r="F84" s="22"/>
    </x:row>
    <x:row r="85" ht="23" customHeight="1">
      <x:c r="A85" s="22"/>
      <x:c r="B85" s="22"/>
      <x:c r="C85" s="22"/>
      <x:c r="D85" s="22"/>
      <x:c r="E85" s="22"/>
      <x:c r="F85" s="22"/>
    </x:row>
    <x:row r="86" ht="23" customHeight="1">
      <x:c r="A86" s="22"/>
      <x:c r="B86" s="22"/>
      <x:c r="C86" s="22"/>
      <x:c r="D86" s="22"/>
      <x:c r="E86" s="22"/>
      <x:c r="F86" s="22"/>
    </x:row>
    <x:row r="87" ht="23" customHeight="1">
      <x:c r="A87" s="22"/>
      <x:c r="B87" s="22"/>
      <x:c r="C87" s="22"/>
      <x:c r="D87" s="22"/>
      <x:c r="E87" s="22"/>
      <x:c r="F87" s="22"/>
    </x:row>
    <x:row r="88" ht="23" customHeight="1">
      <x:c r="A88" s="22"/>
      <x:c r="B88" s="22"/>
      <x:c r="C88" s="22"/>
      <x:c r="D88" s="22"/>
      <x:c r="E88" s="22"/>
      <x:c r="F88" s="22"/>
    </x:row>
    <x:row r="89" ht="23" customHeight="1">
      <x:c r="A89" s="22"/>
      <x:c r="B89" s="22"/>
      <x:c r="C89" s="22"/>
      <x:c r="D89" s="22"/>
      <x:c r="E89" s="22"/>
      <x:c r="F89" s="22"/>
    </x:row>
    <x:row r="90" ht="23" customHeight="1">
      <x:c r="A90" s="22"/>
      <x:c r="B90" s="22"/>
      <x:c r="C90" s="22"/>
      <x:c r="D90" s="22"/>
      <x:c r="E90" s="22"/>
      <x:c r="F90" s="22"/>
    </x:row>
    <x:row r="91" ht="23" customHeight="1">
      <x:c r="A91" s="22"/>
      <x:c r="B91" s="22"/>
      <x:c r="C91" s="22"/>
      <x:c r="D91" s="22"/>
      <x:c r="E91" s="22"/>
      <x:c r="F91" s="22"/>
    </x:row>
    <x:row r="92" ht="23" customHeight="1">
      <x:c r="A92" s="22"/>
      <x:c r="B92" s="22"/>
      <x:c r="C92" s="22"/>
      <x:c r="D92" s="22"/>
      <x:c r="E92" s="22"/>
      <x:c r="F92" s="22"/>
    </x:row>
    <x:row r="93" ht="23" customHeight="1">
      <x:c r="A93" s="22"/>
      <x:c r="B93" s="22"/>
      <x:c r="C93" s="22"/>
      <x:c r="D93" s="22"/>
      <x:c r="E93" s="22"/>
      <x:c r="F93" s="22"/>
    </x:row>
    <x:row r="94" ht="23" customHeight="1">
      <x:c r="A94" s="22"/>
      <x:c r="B94" s="22"/>
      <x:c r="C94" s="22"/>
      <x:c r="D94" s="22"/>
      <x:c r="E94" s="22"/>
      <x:c r="F94" s="22"/>
    </x:row>
    <x:row r="95" ht="23" customHeight="1">
      <x:c r="A95" s="22"/>
      <x:c r="B95" s="22"/>
      <x:c r="C95" s="22"/>
      <x:c r="D95" s="22"/>
      <x:c r="E95" s="22"/>
      <x:c r="F95" s="22"/>
    </x:row>
    <x:row r="96" ht="23" customHeight="1">
      <x:c r="A96" s="22"/>
      <x:c r="B96" s="22"/>
      <x:c r="C96" s="22"/>
      <x:c r="D96" s="22"/>
      <x:c r="E96" s="22"/>
      <x:c r="F96" s="22"/>
    </x:row>
    <x:row r="97" ht="23" customHeight="1">
      <x:c r="A97" s="22"/>
      <x:c r="B97" s="22"/>
      <x:c r="C97" s="22"/>
      <x:c r="D97" s="22"/>
      <x:c r="E97" s="22"/>
      <x:c r="F97" s="22"/>
    </x:row>
    <x:row r="98" ht="23" customHeight="1">
      <x:c r="A98" s="22"/>
      <x:c r="B98" s="22"/>
      <x:c r="C98" s="22"/>
      <x:c r="D98" s="22"/>
      <x:c r="E98" s="22"/>
      <x:c r="F98" s="22"/>
    </x:row>
    <x:row r="99" ht="23" customHeight="1">
      <x:c r="A99" s="22"/>
      <x:c r="B99" s="22"/>
      <x:c r="C99" s="22"/>
      <x:c r="D99" s="22"/>
      <x:c r="E99" s="22"/>
      <x:c r="F99" s="22"/>
    </x:row>
    <x:row r="100" ht="23" customHeight="1">
      <x:c r="A100" s="22"/>
      <x:c r="B100" s="22"/>
      <x:c r="C100" s="22"/>
      <x:c r="D100" s="22"/>
      <x:c r="E100" s="22"/>
      <x:c r="F100" s="22"/>
    </x:row>
    <x:row r="101" ht="23" customHeight="1">
      <x:c r="A101" s="22"/>
      <x:c r="B101" s="22"/>
      <x:c r="C101" s="22"/>
      <x:c r="D101" s="22"/>
      <x:c r="E101" s="22"/>
      <x:c r="F101" s="22"/>
    </x:row>
    <x:row r="102" ht="23" customHeight="1">
      <x:c r="A102" s="22"/>
      <x:c r="B102" s="22"/>
      <x:c r="C102" s="22"/>
      <x:c r="D102" s="22"/>
      <x:c r="E102" s="22"/>
      <x:c r="F102" s="22"/>
    </x:row>
    <x:row r="103" ht="23" customHeight="1">
      <x:c r="A103" s="22"/>
      <x:c r="B103" s="22"/>
      <x:c r="C103" s="22"/>
      <x:c r="D103" s="22"/>
      <x:c r="E103" s="22"/>
      <x:c r="F103" s="22"/>
    </x:row>
    <x:row r="104" ht="23" customHeight="1">
      <x:c r="A104" s="22"/>
      <x:c r="B104" s="22"/>
      <x:c r="C104" s="22"/>
      <x:c r="D104" s="22"/>
      <x:c r="E104" s="22"/>
      <x:c r="F104" s="22"/>
    </x:row>
    <x:row r="105" ht="23" customHeight="1">
      <x:c r="A105" s="22"/>
      <x:c r="B105" s="22"/>
      <x:c r="C105" s="22"/>
      <x:c r="D105" s="22"/>
      <x:c r="E105" s="22"/>
      <x:c r="F105" s="22"/>
    </x:row>
    <x:row r="106" ht="23" customHeight="1">
      <x:c r="A106" s="22"/>
      <x:c r="B106" s="22"/>
      <x:c r="C106" s="22"/>
      <x:c r="D106" s="22"/>
      <x:c r="E106" s="22"/>
      <x:c r="F106" s="22"/>
    </x:row>
    <x:row r="107" ht="23" customHeight="1">
      <x:c r="A107" s="22"/>
      <x:c r="B107" s="22"/>
      <x:c r="C107" s="22"/>
      <x:c r="D107" s="22"/>
      <x:c r="E107" s="22"/>
      <x:c r="F107" s="22"/>
    </x:row>
    <x:row r="108" ht="23" customHeight="1">
      <x:c r="A108" s="22"/>
      <x:c r="B108" s="22"/>
      <x:c r="C108" s="22"/>
      <x:c r="D108" s="22"/>
      <x:c r="E108" s="22"/>
      <x:c r="F108" s="22"/>
    </x:row>
    <x:row r="109" ht="23" customHeight="1">
      <x:c r="A109" s="22"/>
      <x:c r="B109" s="22"/>
      <x:c r="C109" s="22"/>
      <x:c r="D109" s="22"/>
      <x:c r="E109" s="22"/>
      <x:c r="F109" s="22"/>
    </x:row>
    <x:row r="110" ht="23" customHeight="1">
      <x:c r="A110" s="22"/>
      <x:c r="B110" s="22"/>
      <x:c r="C110" s="22"/>
      <x:c r="D110" s="22"/>
      <x:c r="E110" s="22"/>
      <x:c r="F110" s="22"/>
    </x:row>
    <x:row r="111" ht="23" customHeight="1">
      <x:c r="A111" s="22"/>
      <x:c r="B111" s="22"/>
      <x:c r="C111" s="22"/>
      <x:c r="D111" s="22"/>
      <x:c r="E111" s="22"/>
      <x:c r="F111" s="22"/>
    </x:row>
    <x:row r="112" ht="23" customHeight="1">
      <x:c r="A112" s="22"/>
      <x:c r="B112" s="22"/>
      <x:c r="C112" s="22"/>
      <x:c r="D112" s="22"/>
      <x:c r="E112" s="22"/>
      <x:c r="F112" s="22"/>
    </x:row>
    <x:row r="113" ht="23" customHeight="1">
      <x:c r="A113" s="22"/>
      <x:c r="B113" s="22"/>
      <x:c r="C113" s="22"/>
      <x:c r="D113" s="22"/>
      <x:c r="E113" s="22"/>
      <x:c r="F113" s="22"/>
    </x:row>
    <x:row r="114" ht="23" customHeight="1">
      <x:c r="A114" s="22"/>
      <x:c r="B114" s="22"/>
      <x:c r="C114" s="22"/>
      <x:c r="D114" s="22"/>
      <x:c r="E114" s="22"/>
      <x:c r="F114" s="22"/>
    </x:row>
    <x:row r="115" ht="23" customHeight="1">
      <x:c r="A115" s="22"/>
      <x:c r="B115" s="22"/>
      <x:c r="C115" s="22"/>
      <x:c r="D115" s="22"/>
      <x:c r="E115" s="22"/>
      <x:c r="F115" s="22"/>
    </x:row>
    <x:row r="116" ht="23" customHeight="1">
      <x:c r="A116" s="22"/>
      <x:c r="B116" s="22"/>
      <x:c r="C116" s="22"/>
      <x:c r="D116" s="22"/>
      <x:c r="E116" s="22"/>
      <x:c r="F116" s="22"/>
    </x:row>
    <x:row r="117" ht="23" customHeight="1">
      <x:c r="A117" s="22"/>
      <x:c r="B117" s="22"/>
      <x:c r="C117" s="22"/>
      <x:c r="D117" s="22"/>
      <x:c r="E117" s="22"/>
      <x:c r="F117" s="22"/>
    </x:row>
    <x:row r="118" ht="23" customHeight="1">
      <x:c r="A118" s="22"/>
      <x:c r="B118" s="22"/>
      <x:c r="C118" s="22"/>
      <x:c r="D118" s="22"/>
      <x:c r="E118" s="22"/>
      <x:c r="F118" s="22"/>
    </x:row>
    <x:row r="119" ht="23" customHeight="1">
      <x:c r="A119" s="22"/>
      <x:c r="B119" s="22"/>
      <x:c r="C119" s="22"/>
      <x:c r="D119" s="22"/>
      <x:c r="E119" s="22"/>
      <x:c r="F119" s="22"/>
    </x:row>
    <x:row r="120" ht="23" customHeight="1">
      <x:c r="A120" s="22"/>
      <x:c r="B120" s="22"/>
      <x:c r="C120" s="22"/>
      <x:c r="D120" s="22"/>
      <x:c r="E120" s="22"/>
      <x:c r="F120" s="22"/>
    </x:row>
  </x:sheetData>
  <x:mergeCells>
    <x:mergeCell ref="A1:F2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4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  <x:col min="7" max="7" width="30" hidden="0" customWidth="1"/>
    <x:col min="8" max="8" width="30" hidden="0" customWidth="1"/>
  </x:cols>
  <x:sheetData>
    <x:row r="1" ht="25" customHeight="1">
      <x:c r="A1" s="4" t="str">
        <x:v>ADAS / PIGA · KONTROLLRAUM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30" customHeight="1">
      <x:c r="A3" s="10" t="str">
        <x:v>Nur fiktive Szenarien · alle kanonischen Entscheidungen bleiben BLOCK; ALLOW in der Matrix = nichtklinische lokale Dokumentation.</x:v>
      </x:c>
      <x:c r="B3" s="10"/>
      <x:c r="C3" s="10"/>
      <x:c r="D3" s="10"/>
      <x:c r="E3" s="10"/>
      <x:c r="F3" s="10"/>
      <x:c r="G3" s="10"/>
      <x:c r="H3" s="10"/>
    </x:row>
    <x:row r="5" ht="42" customHeight="1">
      <x:c r="A5" s="17" t="str">
        <x:v>Kennzahl</x:v>
      </x:c>
      <x:c r="B5" s="17" t="str">
        <x:v>Wert</x:v>
      </x:c>
      <x:c r="C5" s="17" t="str">
        <x:v>Berechnung</x:v>
      </x:c>
      <x:c r="D5" s="17" t="str">
        <x:v>Schranke</x:v>
      </x:c>
      <x:c r="E5" s="17" t="str">
        <x:v>Bedeutung</x:v>
      </x:c>
      <x:c r="F5" s="17" t="str">
        <x:v>Status</x:v>
      </x:c>
      <x:c r="G5" s="17" t="str">
        <x:v>Quellenstand</x:v>
      </x:c>
      <x:c r="H5" s="17" t="str">
        <x:v>Hinweis</x:v>
      </x:c>
    </x:row>
    <x:row r="6" ht="38" customHeight="1">
      <x:c r="A6" s="24" t="str">
        <x:v>Demo-Fälle</x:v>
      </x:c>
      <x:c r="B6" s="33" t="n">
        <x:f>COUNTA(FAELLE!A6:A15)</x:f>
        <x:v>10</x:v>
      </x:c>
      <x:c r="C6" s="24" t="str">
        <x:v>Fallreferenzen</x:v>
      </x:c>
      <x:c r="D6" s="24" t="str">
        <x:v>Kein personenbezogenes Material</x:v>
      </x:c>
      <x:c r="E6" s="24" t="str">
        <x:v>Testlabor</x:v>
      </x:c>
      <x:c r="F6" s="24" t="str"/>
      <x:c r="G6" s="24" t="str"/>
      <x:c r="H6" s="24" t="str"/>
    </x:row>
    <x:row r="7" ht="38" customHeight="1">
      <x:c r="A7" s="24" t="str">
        <x:v>Gate-1-ALLOW</x:v>
      </x:c>
      <x:c r="B7" s="33" t="n">
        <x:f>COUNTIF(FAELLE!S6:S15,"ALLOW")</x:f>
        <x:v>3</x:v>
      </x:c>
      <x:c r="C7" s="24" t="str">
        <x:v>Formelzellen FAELLE S</x:v>
      </x:c>
      <x:c r="D7" s="24" t="str">
        <x:v>Nur Beobachtung</x:v>
      </x:c>
      <x:c r="E7" s="24" t="str">
        <x:v>Keine Diagnose</x:v>
      </x:c>
      <x:c r="F7" s="24" t="str"/>
      <x:c r="G7" s="24" t="str"/>
      <x:c r="H7" s="24" t="str"/>
    </x:row>
    <x:row r="8" ht="38" customHeight="1">
      <x:c r="A8" s="24" t="str">
        <x:v>Gate-2-ALLOW</x:v>
      </x:c>
      <x:c r="B8" s="33" t="n">
        <x:f>COUNTIF(FAELLE!T6:T15,"ALLOW")</x:f>
        <x:v>5</x:v>
      </x:c>
      <x:c r="C8" s="24" t="str">
        <x:v>Formelzellen FAELLE T</x:v>
      </x:c>
      <x:c r="D8" s="24" t="str">
        <x:v>Nur Dokumentation</x:v>
      </x:c>
      <x:c r="E8" s="24" t="str">
        <x:v>Keine Aktion</x:v>
      </x:c>
      <x:c r="F8" s="24" t="str"/>
      <x:c r="G8" s="24" t="str"/>
      <x:c r="H8" s="24" t="str"/>
    </x:row>
    <x:row r="9" ht="38" customHeight="1">
      <x:c r="A9" s="24" t="str">
        <x:v>Kanonisch BLOCK</x:v>
      </x:c>
      <x:c r="B9" s="33" t="n">
        <x:f>COUNTIF(FAELLE!V6:V15,"BLOCK")</x:f>
        <x:v>10</x:v>
      </x:c>
      <x:c r="C9" s="24" t="str">
        <x:v>Root-of-Authority-Grenze</x:v>
      </x:c>
      <x:c r="D9" s="24" t="str">
        <x:v>Immer BLOCK im Forschungsprototyp</x:v>
      </x:c>
      <x:c r="E9" s="24" t="str">
        <x:v>Keine Live-Anbindung</x:v>
      </x:c>
      <x:c r="F9" s="24" t="str"/>
      <x:c r="G9" s="24" t="str"/>
      <x:c r="H9" s="24" t="str"/>
    </x:row>
    <x:row r="10" ht="38" customHeight="1">
      <x:c r="A10" s="24" t="str">
        <x:v>Akzeptanztests PASS</x:v>
      </x:c>
      <x:c r="B10" s="33" t="n">
        <x:f>COUNTIF(TESTS!J6:J15,"PASS")</x:f>
        <x:v>10</x:v>
      </x:c>
      <x:c r="C10" s="24" t="str">
        <x:v>Gates und Kern-Grenze</x:v>
      </x:c>
      <x:c r="D10" s="24" t="str">
        <x:v>Soll = Ist</x:v>
      </x:c>
      <x:c r="E10" s="24" t="str">
        <x:v>Differenz sichtbar</x:v>
      </x:c>
      <x:c r="F10" s="24" t="str"/>
      <x:c r="G10" s="24" t="str"/>
      <x:c r="H10" s="24" t="str"/>
    </x:row>
    <x:row r="11" ht="38" customHeight="1">
      <x:c r="A11" s="24" t="str">
        <x:v>A7SEM lokal belegt</x:v>
      </x:c>
      <x:c r="B11" s="33" t="n">
        <x:f>COUNTIF(A7SEM!L6:L75,"VERIFIED_LOCAL")</x:f>
        <x:v>13</x:v>
      </x:c>
      <x:c r="C11" s="24" t="str">
        <x:v>7 × 10 Verifikationspunkte</x:v>
      </x:c>
      <x:c r="D11" s="24" t="str">
        <x:v>Kein medizinischer Beleg</x:v>
      </x:c>
      <x:c r="E11" s="24" t="str">
        <x:v>Reverse geprüft</x:v>
      </x:c>
      <x:c r="F11" s="24" t="str"/>
      <x:c r="G11" s="24" t="str"/>
      <x:c r="H11" s="24" t="str"/>
    </x:row>
    <x:row r="12" ht="38" customHeight="1">
      <x:c r="A12" s="24" t="str">
        <x:v>Finite vollständige Durchläufe</x:v>
      </x:c>
      <x:c r="B12" s="33" t="n">
        <x:f>COUNTIF(FINITE!G6:G75,"LOCAL_COMPLETE")</x:f>
        <x:v>1</x:v>
      </x:c>
      <x:c r="C12" s="24" t="str">
        <x:v>7 Schritte je Fall</x:v>
      </x:c>
      <x:c r="D12" s="24" t="str">
        <x:v>Keine kanonische Zulassung</x:v>
      </x:c>
      <x:c r="E12" s="24" t="str">
        <x:v>Maximal 7</x:v>
      </x:c>
      <x:c r="F12" s="24" t="str"/>
      <x:c r="G12" s="24" t="str"/>
      <x:c r="H12" s="24" t="str"/>
    </x:row>
    <x:row r="13" ht="38" customHeight="1">
      <x:c r="A13" s="24" t="str">
        <x:v>Checkpoint STOP/BLOCK</x:v>
      </x:c>
      <x:c r="B13" s="33" t="n">
        <x:f>COUNTIF(CHECKPOINT!H6:H15,"BLOCK")</x:f>
        <x:v>1</x:v>
      </x:c>
      <x:c r="C13" s="24" t="str">
        <x:v>Widerruf und Grenzen</x:v>
      </x:c>
      <x:c r="D13" s="24" t="str">
        <x:v>Unendliche Loops verboten</x:v>
      </x:c>
      <x:c r="E13" s="24" t="str">
        <x:v>Nur finite Ticks</x:v>
      </x:c>
      <x:c r="F13" s="24" t="str"/>
      <x:c r="G13" s="24" t="str"/>
      <x:c r="H13" s="24" t="str"/>
    </x:row>
    <x:row r="14" ht="23" customHeight="1">
      <x:c r="A14" s="22"/>
      <x:c r="B14" s="22"/>
      <x:c r="C14" s="22"/>
      <x:c r="D14" s="22"/>
      <x:c r="E14" s="22"/>
      <x:c r="F14" s="22"/>
      <x:c r="G14" s="22"/>
      <x:c r="H14" s="22"/>
    </x:row>
    <x:row r="15" ht="23" customHeight="1">
      <x:c r="A15" s="22"/>
      <x:c r="B15" s="22"/>
      <x:c r="C15" s="22"/>
      <x:c r="D15" s="22"/>
      <x:c r="E15" s="22"/>
      <x:c r="F15" s="22"/>
      <x:c r="G15" s="22"/>
      <x:c r="H15" s="22"/>
    </x:row>
    <x:row r="16" ht="23" customHeight="1">
      <x:c r="A16" s="22"/>
      <x:c r="B16" s="22"/>
      <x:c r="C16" s="22"/>
      <x:c r="D16" s="22"/>
      <x:c r="E16" s="22"/>
      <x:c r="F16" s="22"/>
      <x:c r="G16" s="22"/>
      <x:c r="H16" s="22"/>
    </x:row>
    <x:row r="17" ht="23" customHeight="1">
      <x:c r="A17" s="22"/>
      <x:c r="B17" s="22"/>
      <x:c r="C17" s="22"/>
      <x:c r="D17" s="22"/>
      <x:c r="E17" s="22"/>
      <x:c r="F17" s="22"/>
      <x:c r="G17" s="22"/>
      <x:c r="H17" s="22"/>
    </x:row>
    <x:row r="18" ht="23" customHeight="1">
      <x:c r="A18" s="22"/>
      <x:c r="B18" s="22"/>
      <x:c r="C18" s="22"/>
      <x:c r="D18" s="22"/>
      <x:c r="E18" s="22"/>
      <x:c r="F18" s="22"/>
      <x:c r="G18" s="22"/>
      <x:c r="H18" s="22"/>
    </x:row>
    <x:row r="19" ht="23" customHeight="1">
      <x:c r="A19" s="22"/>
      <x:c r="B19" s="22"/>
      <x:c r="C19" s="22"/>
      <x:c r="D19" s="22"/>
      <x:c r="E19" s="22"/>
      <x:c r="F19" s="22"/>
      <x:c r="G19" s="22"/>
      <x:c r="H19" s="22"/>
    </x:row>
    <x:row r="20" ht="23" customHeight="1">
      <x:c r="A20" s="22"/>
      <x:c r="B20" s="22"/>
      <x:c r="C20" s="22"/>
      <x:c r="D20" s="22"/>
      <x:c r="E20" s="22"/>
      <x:c r="F20" s="22"/>
      <x:c r="G20" s="22"/>
      <x:c r="H20" s="22"/>
    </x:row>
    <x:row r="21" ht="23" customHeight="1">
      <x:c r="A21" s="22"/>
      <x:c r="B21" s="22"/>
      <x:c r="C21" s="22"/>
      <x:c r="D21" s="22"/>
      <x:c r="E21" s="22"/>
      <x:c r="F21" s="22"/>
      <x:c r="G21" s="22"/>
      <x:c r="H21" s="22"/>
    </x:row>
    <x:row r="22" ht="23" customHeight="1">
      <x:c r="A22" s="22"/>
      <x:c r="B22" s="22"/>
      <x:c r="C22" s="22"/>
      <x:c r="D22" s="22"/>
      <x:c r="E22" s="22"/>
      <x:c r="F22" s="22"/>
      <x:c r="G22" s="22"/>
      <x:c r="H22" s="22"/>
    </x:row>
    <x:row r="23" ht="23" customHeight="1">
      <x:c r="A23" s="22"/>
      <x:c r="B23" s="22"/>
      <x:c r="C23" s="22"/>
      <x:c r="D23" s="22"/>
      <x:c r="E23" s="22"/>
      <x:c r="F23" s="22"/>
      <x:c r="G23" s="22"/>
      <x:c r="H23" s="22"/>
    </x:row>
    <x:row r="24" ht="23" customHeight="1">
      <x:c r="A24" s="22"/>
      <x:c r="B24" s="22"/>
      <x:c r="C24" s="22"/>
      <x:c r="D24" s="22"/>
      <x:c r="E24" s="22"/>
      <x:c r="F24" s="22"/>
      <x:c r="G24" s="22"/>
      <x:c r="H24" s="22"/>
    </x:row>
    <x:row r="25" ht="23" customHeight="1">
      <x:c r="A25" s="22"/>
      <x:c r="B25" s="22"/>
      <x:c r="C25" s="22"/>
      <x:c r="D25" s="22"/>
      <x:c r="E25" s="22"/>
      <x:c r="F25" s="22"/>
      <x:c r="G25" s="22"/>
      <x:c r="H25" s="22"/>
    </x:row>
    <x:row r="26" ht="23" customHeight="1">
      <x:c r="A26" s="22"/>
      <x:c r="B26" s="22"/>
      <x:c r="C26" s="22"/>
      <x:c r="D26" s="22"/>
      <x:c r="E26" s="22"/>
      <x:c r="F26" s="22"/>
      <x:c r="G26" s="22"/>
      <x:c r="H26" s="22"/>
    </x:row>
    <x:row r="27" ht="23" customHeight="1">
      <x:c r="A27" s="22"/>
      <x:c r="B27" s="22"/>
      <x:c r="C27" s="22"/>
      <x:c r="D27" s="22"/>
      <x:c r="E27" s="22"/>
      <x:c r="F27" s="22"/>
      <x:c r="G27" s="22"/>
      <x:c r="H27" s="22"/>
    </x:row>
    <x:row r="28" ht="23" customHeight="1">
      <x:c r="A28" s="22"/>
      <x:c r="B28" s="22"/>
      <x:c r="C28" s="22"/>
      <x:c r="D28" s="22"/>
      <x:c r="E28" s="22"/>
      <x:c r="F28" s="22"/>
      <x:c r="G28" s="22"/>
      <x:c r="H28" s="22"/>
    </x:row>
    <x:row r="29" ht="23" customHeight="1">
      <x:c r="A29" s="22"/>
      <x:c r="B29" s="22"/>
      <x:c r="C29" s="22"/>
      <x:c r="D29" s="22"/>
      <x:c r="E29" s="22"/>
      <x:c r="F29" s="22"/>
      <x:c r="G29" s="22"/>
      <x:c r="H29" s="22"/>
    </x:row>
    <x:row r="30" ht="23" customHeight="1">
      <x:c r="A30" s="22"/>
      <x:c r="B30" s="22"/>
      <x:c r="C30" s="22"/>
      <x:c r="D30" s="22"/>
      <x:c r="E30" s="22"/>
      <x:c r="F30" s="22"/>
      <x:c r="G30" s="22"/>
      <x:c r="H30" s="22"/>
    </x:row>
    <x:row r="31" ht="23" customHeight="1">
      <x:c r="A31" s="22"/>
      <x:c r="B31" s="22"/>
      <x:c r="C31" s="22"/>
      <x:c r="D31" s="22"/>
      <x:c r="E31" s="22"/>
      <x:c r="F31" s="22"/>
      <x:c r="G31" s="22"/>
      <x:c r="H31" s="22"/>
    </x:row>
    <x:row r="32" ht="23" customHeight="1">
      <x:c r="A32" s="22"/>
      <x:c r="B32" s="22"/>
      <x:c r="C32" s="22"/>
      <x:c r="D32" s="22"/>
      <x:c r="E32" s="22"/>
      <x:c r="F32" s="22"/>
      <x:c r="G32" s="22"/>
      <x:c r="H32" s="22"/>
    </x:row>
    <x:row r="33" ht="23" customHeight="1">
      <x:c r="A33" s="22"/>
      <x:c r="B33" s="22"/>
      <x:c r="C33" s="22"/>
      <x:c r="D33" s="22"/>
      <x:c r="E33" s="22"/>
      <x:c r="F33" s="22"/>
      <x:c r="G33" s="22"/>
      <x:c r="H33" s="22"/>
    </x:row>
    <x:row r="34" ht="23" customHeight="1">
      <x:c r="A34" s="22"/>
      <x:c r="B34" s="22"/>
      <x:c r="C34" s="22"/>
      <x:c r="D34" s="22"/>
      <x:c r="E34" s="22"/>
      <x:c r="F34" s="22"/>
      <x:c r="G34" s="22"/>
      <x:c r="H34" s="22"/>
    </x:row>
    <x:row r="35" ht="23" customHeight="1">
      <x:c r="A35" s="22"/>
      <x:c r="B35" s="22"/>
      <x:c r="C35" s="22"/>
      <x:c r="D35" s="22"/>
      <x:c r="E35" s="22"/>
      <x:c r="F35" s="22"/>
      <x:c r="G35" s="22"/>
      <x:c r="H35" s="22"/>
    </x:row>
    <x:row r="36" ht="23" customHeight="1">
      <x:c r="A36" s="22"/>
      <x:c r="B36" s="22"/>
      <x:c r="C36" s="22"/>
      <x:c r="D36" s="22"/>
      <x:c r="E36" s="22"/>
      <x:c r="F36" s="22"/>
      <x:c r="G36" s="22"/>
      <x:c r="H36" s="22"/>
    </x:row>
    <x:row r="37" ht="23" customHeight="1">
      <x:c r="A37" s="22"/>
      <x:c r="B37" s="22"/>
      <x:c r="C37" s="22"/>
      <x:c r="D37" s="22"/>
      <x:c r="E37" s="22"/>
      <x:c r="F37" s="22"/>
      <x:c r="G37" s="22"/>
      <x:c r="H37" s="22"/>
    </x:row>
    <x:row r="38" ht="23" customHeight="1">
      <x:c r="A38" s="22"/>
      <x:c r="B38" s="22"/>
      <x:c r="C38" s="22"/>
      <x:c r="D38" s="22"/>
      <x:c r="E38" s="22"/>
      <x:c r="F38" s="22"/>
      <x:c r="G38" s="22"/>
      <x:c r="H38" s="22"/>
    </x:row>
    <x:row r="39" ht="23" customHeight="1">
      <x:c r="A39" s="22"/>
      <x:c r="B39" s="22"/>
      <x:c r="C39" s="22"/>
      <x:c r="D39" s="22"/>
      <x:c r="E39" s="22"/>
      <x:c r="F39" s="22"/>
      <x:c r="G39" s="22"/>
      <x:c r="H39" s="22"/>
    </x:row>
    <x:row r="40" ht="23" customHeight="1">
      <x:c r="A40" s="22"/>
      <x:c r="B40" s="22"/>
      <x:c r="C40" s="22"/>
      <x:c r="D40" s="22"/>
      <x:c r="E40" s="22"/>
      <x:c r="F40" s="22"/>
      <x:c r="G40" s="22"/>
      <x:c r="H40" s="22"/>
    </x:row>
    <x:row r="41" ht="23" customHeight="1">
      <x:c r="A41" s="22"/>
      <x:c r="B41" s="22"/>
      <x:c r="C41" s="22"/>
      <x:c r="D41" s="22"/>
      <x:c r="E41" s="22"/>
      <x:c r="F41" s="22"/>
      <x:c r="G41" s="22"/>
      <x:c r="H41" s="22"/>
    </x:row>
    <x:row r="42" ht="23" customHeight="1">
      <x:c r="A42" s="22"/>
      <x:c r="B42" s="22"/>
      <x:c r="C42" s="22"/>
      <x:c r="D42" s="22"/>
      <x:c r="E42" s="22"/>
      <x:c r="F42" s="22"/>
      <x:c r="G42" s="22"/>
      <x:c r="H42" s="22"/>
    </x:row>
    <x:row r="43" ht="23" customHeight="1">
      <x:c r="A43" s="22"/>
      <x:c r="B43" s="22"/>
      <x:c r="C43" s="22"/>
      <x:c r="D43" s="22"/>
      <x:c r="E43" s="22"/>
      <x:c r="F43" s="22"/>
      <x:c r="G43" s="22"/>
      <x:c r="H43" s="22"/>
    </x:row>
    <x:row r="44" ht="23" customHeight="1">
      <x:c r="A44" s="22"/>
      <x:c r="B44" s="22"/>
      <x:c r="C44" s="22"/>
      <x:c r="D44" s="22"/>
      <x:c r="E44" s="22"/>
      <x:c r="F44" s="22"/>
      <x:c r="G44" s="22"/>
      <x:c r="H44" s="22"/>
    </x:row>
    <x:row r="45" ht="23" customHeight="1">
      <x:c r="A45" s="22"/>
      <x:c r="B45" s="22"/>
      <x:c r="C45" s="22"/>
      <x:c r="D45" s="22"/>
      <x:c r="E45" s="22"/>
      <x:c r="F45" s="22"/>
      <x:c r="G45" s="22"/>
      <x:c r="H45" s="22"/>
    </x:row>
    <x:row r="46" ht="23" customHeight="1">
      <x:c r="A46" s="22"/>
      <x:c r="B46" s="22"/>
      <x:c r="C46" s="22"/>
      <x:c r="D46" s="22"/>
      <x:c r="E46" s="22"/>
      <x:c r="F46" s="22"/>
      <x:c r="G46" s="22"/>
      <x:c r="H46" s="22"/>
    </x:row>
    <x:row r="47" ht="23" customHeight="1">
      <x:c r="A47" s="22"/>
      <x:c r="B47" s="22"/>
      <x:c r="C47" s="22"/>
      <x:c r="D47" s="22"/>
      <x:c r="E47" s="22"/>
      <x:c r="F47" s="22"/>
      <x:c r="G47" s="22"/>
      <x:c r="H47" s="22"/>
    </x:row>
    <x:row r="48" ht="23" customHeight="1">
      <x:c r="A48" s="22"/>
      <x:c r="B48" s="22"/>
      <x:c r="C48" s="22"/>
      <x:c r="D48" s="22"/>
      <x:c r="E48" s="22"/>
      <x:c r="F48" s="22"/>
      <x:c r="G48" s="22"/>
      <x:c r="H48" s="22"/>
    </x:row>
    <x:row r="49" ht="23" customHeight="1">
      <x:c r="A49" s="22"/>
      <x:c r="B49" s="22"/>
      <x:c r="C49" s="22"/>
      <x:c r="D49" s="22"/>
      <x:c r="E49" s="22"/>
      <x:c r="F49" s="22"/>
      <x:c r="G49" s="22"/>
      <x:c r="H49" s="22"/>
    </x:row>
    <x:row r="50" ht="23" customHeight="1">
      <x:c r="A50" s="22"/>
      <x:c r="B50" s="22"/>
      <x:c r="C50" s="22"/>
      <x:c r="D50" s="22"/>
      <x:c r="E50" s="22"/>
      <x:c r="F50" s="22"/>
      <x:c r="G50" s="22"/>
      <x:c r="H50" s="22"/>
    </x:row>
    <x:row r="51" ht="23" customHeight="1">
      <x:c r="A51" s="22"/>
      <x:c r="B51" s="22"/>
      <x:c r="C51" s="22"/>
      <x:c r="D51" s="22"/>
      <x:c r="E51" s="22"/>
      <x:c r="F51" s="22"/>
      <x:c r="G51" s="22"/>
      <x:c r="H51" s="22"/>
    </x:row>
    <x:row r="52" ht="23" customHeight="1">
      <x:c r="A52" s="22"/>
      <x:c r="B52" s="22"/>
      <x:c r="C52" s="22"/>
      <x:c r="D52" s="22"/>
      <x:c r="E52" s="22"/>
      <x:c r="F52" s="22"/>
      <x:c r="G52" s="22"/>
      <x:c r="H52" s="22"/>
    </x:row>
    <x:row r="53" ht="23" customHeight="1">
      <x:c r="A53" s="22"/>
      <x:c r="B53" s="22"/>
      <x:c r="C53" s="22"/>
      <x:c r="D53" s="22"/>
      <x:c r="E53" s="22"/>
      <x:c r="F53" s="22"/>
      <x:c r="G53" s="22"/>
      <x:c r="H53" s="22"/>
    </x:row>
    <x:row r="54" ht="23" customHeight="1">
      <x:c r="A54" s="22"/>
      <x:c r="B54" s="22"/>
      <x:c r="C54" s="22"/>
      <x:c r="D54" s="22"/>
      <x:c r="E54" s="22"/>
      <x:c r="F54" s="22"/>
      <x:c r="G54" s="22"/>
      <x:c r="H54" s="22"/>
    </x:row>
    <x:row r="55" ht="23" customHeight="1">
      <x:c r="A55" s="22"/>
      <x:c r="B55" s="22"/>
      <x:c r="C55" s="22"/>
      <x:c r="D55" s="22"/>
      <x:c r="E55" s="22"/>
      <x:c r="F55" s="22"/>
      <x:c r="G55" s="22"/>
      <x:c r="H55" s="22"/>
    </x:row>
    <x:row r="56" ht="23" customHeight="1">
      <x:c r="A56" s="22"/>
      <x:c r="B56" s="22"/>
      <x:c r="C56" s="22"/>
      <x:c r="D56" s="22"/>
      <x:c r="E56" s="22"/>
      <x:c r="F56" s="22"/>
      <x:c r="G56" s="22"/>
      <x:c r="H56" s="22"/>
    </x:row>
    <x:row r="57" ht="23" customHeight="1">
      <x:c r="A57" s="22"/>
      <x:c r="B57" s="22"/>
      <x:c r="C57" s="22"/>
      <x:c r="D57" s="22"/>
      <x:c r="E57" s="22"/>
      <x:c r="F57" s="22"/>
      <x:c r="G57" s="22"/>
      <x:c r="H57" s="22"/>
    </x:row>
    <x:row r="58" ht="23" customHeight="1">
      <x:c r="A58" s="22"/>
      <x:c r="B58" s="22"/>
      <x:c r="C58" s="22"/>
      <x:c r="D58" s="22"/>
      <x:c r="E58" s="22"/>
      <x:c r="F58" s="22"/>
      <x:c r="G58" s="22"/>
      <x:c r="H58" s="22"/>
    </x:row>
    <x:row r="59" ht="23" customHeight="1">
      <x:c r="A59" s="22"/>
      <x:c r="B59" s="22"/>
      <x:c r="C59" s="22"/>
      <x:c r="D59" s="22"/>
      <x:c r="E59" s="22"/>
      <x:c r="F59" s="22"/>
      <x:c r="G59" s="22"/>
      <x:c r="H59" s="22"/>
    </x:row>
    <x:row r="60" ht="23" customHeight="1">
      <x:c r="A60" s="22"/>
      <x:c r="B60" s="22"/>
      <x:c r="C60" s="22"/>
      <x:c r="D60" s="22"/>
      <x:c r="E60" s="22"/>
      <x:c r="F60" s="22"/>
      <x:c r="G60" s="22"/>
      <x:c r="H60" s="22"/>
    </x:row>
    <x:row r="61" ht="23" customHeight="1">
      <x:c r="A61" s="22"/>
      <x:c r="B61" s="22"/>
      <x:c r="C61" s="22"/>
      <x:c r="D61" s="22"/>
      <x:c r="E61" s="22"/>
      <x:c r="F61" s="22"/>
      <x:c r="G61" s="22"/>
      <x:c r="H61" s="22"/>
    </x:row>
    <x:row r="62" ht="23" customHeight="1">
      <x:c r="A62" s="22"/>
      <x:c r="B62" s="22"/>
      <x:c r="C62" s="22"/>
      <x:c r="D62" s="22"/>
      <x:c r="E62" s="22"/>
      <x:c r="F62" s="22"/>
      <x:c r="G62" s="22"/>
      <x:c r="H62" s="22"/>
    </x:row>
    <x:row r="63" ht="23" customHeight="1">
      <x:c r="A63" s="22"/>
      <x:c r="B63" s="22"/>
      <x:c r="C63" s="22"/>
      <x:c r="D63" s="22"/>
      <x:c r="E63" s="22"/>
      <x:c r="F63" s="22"/>
      <x:c r="G63" s="22"/>
      <x:c r="H63" s="22"/>
    </x:row>
    <x:row r="64" ht="23" customHeight="1">
      <x:c r="A64" s="22"/>
      <x:c r="B64" s="22"/>
      <x:c r="C64" s="22"/>
      <x:c r="D64" s="22"/>
      <x:c r="E64" s="22"/>
      <x:c r="F64" s="22"/>
      <x:c r="G64" s="22"/>
      <x:c r="H64" s="22"/>
    </x:row>
    <x:row r="65" ht="23" customHeight="1">
      <x:c r="A65" s="22"/>
      <x:c r="B65" s="22"/>
      <x:c r="C65" s="22"/>
      <x:c r="D65" s="22"/>
      <x:c r="E65" s="22"/>
      <x:c r="F65" s="22"/>
      <x:c r="G65" s="22"/>
      <x:c r="H65" s="22"/>
    </x:row>
    <x:row r="66" ht="23" customHeight="1">
      <x:c r="A66" s="22"/>
      <x:c r="B66" s="22"/>
      <x:c r="C66" s="22"/>
      <x:c r="D66" s="22"/>
      <x:c r="E66" s="22"/>
      <x:c r="F66" s="22"/>
      <x:c r="G66" s="22"/>
      <x:c r="H66" s="22"/>
    </x:row>
    <x:row r="67" ht="23" customHeight="1">
      <x:c r="A67" s="22"/>
      <x:c r="B67" s="22"/>
      <x:c r="C67" s="22"/>
      <x:c r="D67" s="22"/>
      <x:c r="E67" s="22"/>
      <x:c r="F67" s="22"/>
      <x:c r="G67" s="22"/>
      <x:c r="H67" s="22"/>
    </x:row>
    <x:row r="68" ht="23" customHeight="1">
      <x:c r="A68" s="22"/>
      <x:c r="B68" s="22"/>
      <x:c r="C68" s="22"/>
      <x:c r="D68" s="22"/>
      <x:c r="E68" s="22"/>
      <x:c r="F68" s="22"/>
      <x:c r="G68" s="22"/>
      <x:c r="H68" s="22"/>
    </x:row>
    <x:row r="69" ht="23" customHeight="1">
      <x:c r="A69" s="22"/>
      <x:c r="B69" s="22"/>
      <x:c r="C69" s="22"/>
      <x:c r="D69" s="22"/>
      <x:c r="E69" s="22"/>
      <x:c r="F69" s="22"/>
      <x:c r="G69" s="22"/>
      <x:c r="H69" s="22"/>
    </x:row>
    <x:row r="70" ht="23" customHeight="1">
      <x:c r="A70" s="22"/>
      <x:c r="B70" s="22"/>
      <x:c r="C70" s="22"/>
      <x:c r="D70" s="22"/>
      <x:c r="E70" s="22"/>
      <x:c r="F70" s="22"/>
      <x:c r="G70" s="22"/>
      <x:c r="H70" s="22"/>
    </x:row>
    <x:row r="71" ht="23" customHeight="1">
      <x:c r="A71" s="22"/>
      <x:c r="B71" s="22"/>
      <x:c r="C71" s="22"/>
      <x:c r="D71" s="22"/>
      <x:c r="E71" s="22"/>
      <x:c r="F71" s="22"/>
      <x:c r="G71" s="22"/>
      <x:c r="H71" s="22"/>
    </x:row>
    <x:row r="72" ht="23" customHeight="1">
      <x:c r="A72" s="22"/>
      <x:c r="B72" s="22"/>
      <x:c r="C72" s="22"/>
      <x:c r="D72" s="22"/>
      <x:c r="E72" s="22"/>
      <x:c r="F72" s="22"/>
      <x:c r="G72" s="22"/>
      <x:c r="H72" s="22"/>
    </x:row>
    <x:row r="73" ht="23" customHeight="1">
      <x:c r="A73" s="22"/>
      <x:c r="B73" s="22"/>
      <x:c r="C73" s="22"/>
      <x:c r="D73" s="22"/>
      <x:c r="E73" s="22"/>
      <x:c r="F73" s="22"/>
      <x:c r="G73" s="22"/>
      <x:c r="H73" s="22"/>
    </x:row>
    <x:row r="74" ht="23" customHeight="1">
      <x:c r="A74" s="22"/>
      <x:c r="B74" s="22"/>
      <x:c r="C74" s="22"/>
      <x:c r="D74" s="22"/>
      <x:c r="E74" s="22"/>
      <x:c r="F74" s="22"/>
      <x:c r="G74" s="22"/>
      <x:c r="H74" s="22"/>
    </x:row>
    <x:row r="75" ht="23" customHeight="1">
      <x:c r="A75" s="22"/>
      <x:c r="B75" s="22"/>
      <x:c r="C75" s="22"/>
      <x:c r="D75" s="22"/>
      <x:c r="E75" s="22"/>
      <x:c r="F75" s="22"/>
      <x:c r="G75" s="22"/>
      <x:c r="H75" s="22"/>
    </x:row>
    <x:row r="76" ht="23" customHeight="1">
      <x:c r="A76" s="22"/>
      <x:c r="B76" s="22"/>
      <x:c r="C76" s="22"/>
      <x:c r="D76" s="22"/>
      <x:c r="E76" s="22"/>
      <x:c r="F76" s="22"/>
      <x:c r="G76" s="22"/>
      <x:c r="H76" s="22"/>
    </x:row>
    <x:row r="77" ht="23" customHeight="1">
      <x:c r="A77" s="22"/>
      <x:c r="B77" s="22"/>
      <x:c r="C77" s="22"/>
      <x:c r="D77" s="22"/>
      <x:c r="E77" s="22"/>
      <x:c r="F77" s="22"/>
      <x:c r="G77" s="22"/>
      <x:c r="H77" s="22"/>
    </x:row>
    <x:row r="78" ht="23" customHeight="1">
      <x:c r="A78" s="22"/>
      <x:c r="B78" s="22"/>
      <x:c r="C78" s="22"/>
      <x:c r="D78" s="22"/>
      <x:c r="E78" s="22"/>
      <x:c r="F78" s="22"/>
      <x:c r="G78" s="22"/>
      <x:c r="H78" s="22"/>
    </x:row>
    <x:row r="79" ht="23" customHeight="1">
      <x:c r="A79" s="22"/>
      <x:c r="B79" s="22"/>
      <x:c r="C79" s="22"/>
      <x:c r="D79" s="22"/>
      <x:c r="E79" s="22"/>
      <x:c r="F79" s="22"/>
      <x:c r="G79" s="22"/>
      <x:c r="H79" s="22"/>
    </x:row>
    <x:row r="80" ht="23" customHeight="1">
      <x:c r="A80" s="22"/>
      <x:c r="B80" s="22"/>
      <x:c r="C80" s="22"/>
      <x:c r="D80" s="22"/>
      <x:c r="E80" s="22"/>
      <x:c r="F80" s="22"/>
      <x:c r="G80" s="22"/>
      <x:c r="H80" s="22"/>
    </x:row>
    <x:row r="81" ht="23" customHeight="1">
      <x:c r="A81" s="22"/>
      <x:c r="B81" s="22"/>
      <x:c r="C81" s="22"/>
      <x:c r="D81" s="22"/>
      <x:c r="E81" s="22"/>
      <x:c r="F81" s="22"/>
      <x:c r="G81" s="22"/>
      <x:c r="H81" s="22"/>
    </x:row>
    <x:row r="82" ht="23" customHeight="1">
      <x:c r="A82" s="22"/>
      <x:c r="B82" s="22"/>
      <x:c r="C82" s="22"/>
      <x:c r="D82" s="22"/>
      <x:c r="E82" s="22"/>
      <x:c r="F82" s="22"/>
      <x:c r="G82" s="22"/>
      <x:c r="H82" s="22"/>
    </x:row>
    <x:row r="83" ht="23" customHeight="1">
      <x:c r="A83" s="22"/>
      <x:c r="B83" s="22"/>
      <x:c r="C83" s="22"/>
      <x:c r="D83" s="22"/>
      <x:c r="E83" s="22"/>
      <x:c r="F83" s="22"/>
      <x:c r="G83" s="22"/>
      <x:c r="H83" s="22"/>
    </x:row>
    <x:row r="84" ht="23" customHeight="1">
      <x:c r="A84" s="22"/>
      <x:c r="B84" s="22"/>
      <x:c r="C84" s="22"/>
      <x:c r="D84" s="22"/>
      <x:c r="E84" s="22"/>
      <x:c r="F84" s="22"/>
      <x:c r="G84" s="22"/>
      <x:c r="H84" s="22"/>
    </x:row>
    <x:row r="85" ht="23" customHeight="1">
      <x:c r="A85" s="22"/>
      <x:c r="B85" s="22"/>
      <x:c r="C85" s="22"/>
      <x:c r="D85" s="22"/>
      <x:c r="E85" s="22"/>
      <x:c r="F85" s="22"/>
      <x:c r="G85" s="22"/>
      <x:c r="H85" s="22"/>
    </x:row>
    <x:row r="86" ht="23" customHeight="1">
      <x:c r="A86" s="22"/>
      <x:c r="B86" s="22"/>
      <x:c r="C86" s="22"/>
      <x:c r="D86" s="22"/>
      <x:c r="E86" s="22"/>
      <x:c r="F86" s="22"/>
      <x:c r="G86" s="22"/>
      <x:c r="H86" s="22"/>
    </x:row>
    <x:row r="87" ht="23" customHeight="1">
      <x:c r="A87" s="22"/>
      <x:c r="B87" s="22"/>
      <x:c r="C87" s="22"/>
      <x:c r="D87" s="22"/>
      <x:c r="E87" s="22"/>
      <x:c r="F87" s="22"/>
      <x:c r="G87" s="22"/>
      <x:c r="H87" s="22"/>
    </x:row>
    <x:row r="88" ht="23" customHeight="1">
      <x:c r="A88" s="22"/>
      <x:c r="B88" s="22"/>
      <x:c r="C88" s="22"/>
      <x:c r="D88" s="22"/>
      <x:c r="E88" s="22"/>
      <x:c r="F88" s="22"/>
      <x:c r="G88" s="22"/>
      <x:c r="H88" s="22"/>
    </x:row>
    <x:row r="89" ht="23" customHeight="1">
      <x:c r="A89" s="22"/>
      <x:c r="B89" s="22"/>
      <x:c r="C89" s="22"/>
      <x:c r="D89" s="22"/>
      <x:c r="E89" s="22"/>
      <x:c r="F89" s="22"/>
      <x:c r="G89" s="22"/>
      <x:c r="H89" s="22"/>
    </x:row>
    <x:row r="90" ht="23" customHeight="1">
      <x:c r="A90" s="22"/>
      <x:c r="B90" s="22"/>
      <x:c r="C90" s="22"/>
      <x:c r="D90" s="22"/>
      <x:c r="E90" s="22"/>
      <x:c r="F90" s="22"/>
      <x:c r="G90" s="22"/>
      <x:c r="H90" s="22"/>
    </x:row>
    <x:row r="91" ht="23" customHeight="1">
      <x:c r="A91" s="22"/>
      <x:c r="B91" s="22"/>
      <x:c r="C91" s="22"/>
      <x:c r="D91" s="22"/>
      <x:c r="E91" s="22"/>
      <x:c r="F91" s="22"/>
      <x:c r="G91" s="22"/>
      <x:c r="H91" s="22"/>
    </x:row>
    <x:row r="92" ht="23" customHeight="1">
      <x:c r="A92" s="22"/>
      <x:c r="B92" s="22"/>
      <x:c r="C92" s="22"/>
      <x:c r="D92" s="22"/>
      <x:c r="E92" s="22"/>
      <x:c r="F92" s="22"/>
      <x:c r="G92" s="22"/>
      <x:c r="H92" s="22"/>
    </x:row>
    <x:row r="93" ht="23" customHeight="1">
      <x:c r="A93" s="22"/>
      <x:c r="B93" s="22"/>
      <x:c r="C93" s="22"/>
      <x:c r="D93" s="22"/>
      <x:c r="E93" s="22"/>
      <x:c r="F93" s="22"/>
      <x:c r="G93" s="22"/>
      <x:c r="H93" s="22"/>
    </x:row>
    <x:row r="94" ht="23" customHeight="1">
      <x:c r="A94" s="22"/>
      <x:c r="B94" s="22"/>
      <x:c r="C94" s="22"/>
      <x:c r="D94" s="22"/>
      <x:c r="E94" s="22"/>
      <x:c r="F94" s="22"/>
      <x:c r="G94" s="22"/>
      <x:c r="H94" s="22"/>
    </x:row>
    <x:row r="95" ht="23" customHeight="1">
      <x:c r="A95" s="22"/>
      <x:c r="B95" s="22"/>
      <x:c r="C95" s="22"/>
      <x:c r="D95" s="22"/>
      <x:c r="E95" s="22"/>
      <x:c r="F95" s="22"/>
      <x:c r="G95" s="22"/>
      <x:c r="H95" s="22"/>
    </x:row>
    <x:row r="96" ht="23" customHeight="1">
      <x:c r="A96" s="22"/>
      <x:c r="B96" s="22"/>
      <x:c r="C96" s="22"/>
      <x:c r="D96" s="22"/>
      <x:c r="E96" s="22"/>
      <x:c r="F96" s="22"/>
      <x:c r="G96" s="22"/>
      <x:c r="H96" s="22"/>
    </x:row>
    <x:row r="97" ht="23" customHeight="1">
      <x:c r="A97" s="22"/>
      <x:c r="B97" s="22"/>
      <x:c r="C97" s="22"/>
      <x:c r="D97" s="22"/>
      <x:c r="E97" s="22"/>
      <x:c r="F97" s="22"/>
      <x:c r="G97" s="22"/>
      <x:c r="H97" s="22"/>
    </x:row>
    <x:row r="98" ht="23" customHeight="1">
      <x:c r="A98" s="22"/>
      <x:c r="B98" s="22"/>
      <x:c r="C98" s="22"/>
      <x:c r="D98" s="22"/>
      <x:c r="E98" s="22"/>
      <x:c r="F98" s="22"/>
      <x:c r="G98" s="22"/>
      <x:c r="H98" s="22"/>
    </x:row>
    <x:row r="99" ht="23" customHeight="1">
      <x:c r="A99" s="22"/>
      <x:c r="B99" s="22"/>
      <x:c r="C99" s="22"/>
      <x:c r="D99" s="22"/>
      <x:c r="E99" s="22"/>
      <x:c r="F99" s="22"/>
      <x:c r="G99" s="22"/>
      <x:c r="H99" s="22"/>
    </x:row>
    <x:row r="100" ht="23" customHeight="1">
      <x:c r="A100" s="22"/>
      <x:c r="B100" s="22"/>
      <x:c r="C100" s="22"/>
      <x:c r="D100" s="22"/>
      <x:c r="E100" s="22"/>
      <x:c r="F100" s="22"/>
      <x:c r="G100" s="22"/>
      <x:c r="H100" s="22"/>
    </x:row>
    <x:row r="101" ht="23" customHeight="1">
      <x:c r="A101" s="22"/>
      <x:c r="B101" s="22"/>
      <x:c r="C101" s="22"/>
      <x:c r="D101" s="22"/>
      <x:c r="E101" s="22"/>
      <x:c r="F101" s="22"/>
      <x:c r="G101" s="22"/>
      <x:c r="H101" s="22"/>
    </x:row>
    <x:row r="102" ht="23" customHeight="1">
      <x:c r="A102" s="22"/>
      <x:c r="B102" s="22"/>
      <x:c r="C102" s="22"/>
      <x:c r="D102" s="22"/>
      <x:c r="E102" s="22"/>
      <x:c r="F102" s="22"/>
      <x:c r="G102" s="22"/>
      <x:c r="H102" s="22"/>
    </x:row>
    <x:row r="103" ht="23" customHeight="1">
      <x:c r="A103" s="22"/>
      <x:c r="B103" s="22"/>
      <x:c r="C103" s="22"/>
      <x:c r="D103" s="22"/>
      <x:c r="E103" s="22"/>
      <x:c r="F103" s="22"/>
      <x:c r="G103" s="22"/>
      <x:c r="H103" s="22"/>
    </x:row>
    <x:row r="104" ht="23" customHeight="1">
      <x:c r="A104" s="22"/>
      <x:c r="B104" s="22"/>
      <x:c r="C104" s="22"/>
      <x:c r="D104" s="22"/>
      <x:c r="E104" s="22"/>
      <x:c r="F104" s="22"/>
      <x:c r="G104" s="22"/>
      <x:c r="H104" s="22"/>
    </x:row>
    <x:row r="105" ht="23" customHeight="1">
      <x:c r="A105" s="22"/>
      <x:c r="B105" s="22"/>
      <x:c r="C105" s="22"/>
      <x:c r="D105" s="22"/>
      <x:c r="E105" s="22"/>
      <x:c r="F105" s="22"/>
      <x:c r="G105" s="22"/>
      <x:c r="H105" s="22"/>
    </x:row>
    <x:row r="106" ht="23" customHeight="1">
      <x:c r="A106" s="22"/>
      <x:c r="B106" s="22"/>
      <x:c r="C106" s="22"/>
      <x:c r="D106" s="22"/>
      <x:c r="E106" s="22"/>
      <x:c r="F106" s="22"/>
      <x:c r="G106" s="22"/>
      <x:c r="H106" s="22"/>
    </x:row>
    <x:row r="107" ht="23" customHeight="1">
      <x:c r="A107" s="22"/>
      <x:c r="B107" s="22"/>
      <x:c r="C107" s="22"/>
      <x:c r="D107" s="22"/>
      <x:c r="E107" s="22"/>
      <x:c r="F107" s="22"/>
      <x:c r="G107" s="22"/>
      <x:c r="H107" s="22"/>
    </x:row>
    <x:row r="108" ht="23" customHeight="1">
      <x:c r="A108" s="22"/>
      <x:c r="B108" s="22"/>
      <x:c r="C108" s="22"/>
      <x:c r="D108" s="22"/>
      <x:c r="E108" s="22"/>
      <x:c r="F108" s="22"/>
      <x:c r="G108" s="22"/>
      <x:c r="H108" s="22"/>
    </x:row>
    <x:row r="109" ht="23" customHeight="1">
      <x:c r="A109" s="22"/>
      <x:c r="B109" s="22"/>
      <x:c r="C109" s="22"/>
      <x:c r="D109" s="22"/>
      <x:c r="E109" s="22"/>
      <x:c r="F109" s="22"/>
      <x:c r="G109" s="22"/>
      <x:c r="H109" s="22"/>
    </x:row>
    <x:row r="110" ht="23" customHeight="1">
      <x:c r="A110" s="22"/>
      <x:c r="B110" s="22"/>
      <x:c r="C110" s="22"/>
      <x:c r="D110" s="22"/>
      <x:c r="E110" s="22"/>
      <x:c r="F110" s="22"/>
      <x:c r="G110" s="22"/>
      <x:c r="H110" s="22"/>
    </x:row>
    <x:row r="111" ht="23" customHeight="1">
      <x:c r="A111" s="22"/>
      <x:c r="B111" s="22"/>
      <x:c r="C111" s="22"/>
      <x:c r="D111" s="22"/>
      <x:c r="E111" s="22"/>
      <x:c r="F111" s="22"/>
      <x:c r="G111" s="22"/>
      <x:c r="H111" s="22"/>
    </x:row>
    <x:row r="112" ht="23" customHeight="1">
      <x:c r="A112" s="22"/>
      <x:c r="B112" s="22"/>
      <x:c r="C112" s="22"/>
      <x:c r="D112" s="22"/>
      <x:c r="E112" s="22"/>
      <x:c r="F112" s="22"/>
      <x:c r="G112" s="22"/>
      <x:c r="H112" s="22"/>
    </x:row>
    <x:row r="113" ht="23" customHeight="1">
      <x:c r="A113" s="22"/>
      <x:c r="B113" s="22"/>
      <x:c r="C113" s="22"/>
      <x:c r="D113" s="22"/>
      <x:c r="E113" s="22"/>
      <x:c r="F113" s="22"/>
      <x:c r="G113" s="22"/>
      <x:c r="H113" s="22"/>
    </x:row>
    <x:row r="114" ht="23" customHeight="1">
      <x:c r="A114" s="22"/>
      <x:c r="B114" s="22"/>
      <x:c r="C114" s="22"/>
      <x:c r="D114" s="22"/>
      <x:c r="E114" s="22"/>
      <x:c r="F114" s="22"/>
      <x:c r="G114" s="22"/>
      <x:c r="H114" s="22"/>
    </x:row>
    <x:row r="115" ht="23" customHeight="1">
      <x:c r="A115" s="22"/>
      <x:c r="B115" s="22"/>
      <x:c r="C115" s="22"/>
      <x:c r="D115" s="22"/>
      <x:c r="E115" s="22"/>
      <x:c r="F115" s="22"/>
      <x:c r="G115" s="22"/>
      <x:c r="H115" s="22"/>
    </x:row>
    <x:row r="116" ht="23" customHeight="1">
      <x:c r="A116" s="22"/>
      <x:c r="B116" s="22"/>
      <x:c r="C116" s="22"/>
      <x:c r="D116" s="22"/>
      <x:c r="E116" s="22"/>
      <x:c r="F116" s="22"/>
      <x:c r="G116" s="22"/>
      <x:c r="H116" s="22"/>
    </x:row>
    <x:row r="117" ht="23" customHeight="1">
      <x:c r="A117" s="22"/>
      <x:c r="B117" s="22"/>
      <x:c r="C117" s="22"/>
      <x:c r="D117" s="22"/>
      <x:c r="E117" s="22"/>
      <x:c r="F117" s="22"/>
      <x:c r="G117" s="22"/>
      <x:c r="H117" s="22"/>
    </x:row>
    <x:row r="118" ht="23" customHeight="1">
      <x:c r="A118" s="22"/>
      <x:c r="B118" s="22"/>
      <x:c r="C118" s="22"/>
      <x:c r="D118" s="22"/>
      <x:c r="E118" s="22"/>
      <x:c r="F118" s="22"/>
      <x:c r="G118" s="22"/>
      <x:c r="H118" s="22"/>
    </x:row>
    <x:row r="119" ht="23" customHeight="1">
      <x:c r="A119" s="22"/>
      <x:c r="B119" s="22"/>
      <x:c r="C119" s="22"/>
      <x:c r="D119" s="22"/>
      <x:c r="E119" s="22"/>
      <x:c r="F119" s="22"/>
      <x:c r="G119" s="22"/>
      <x:c r="H119" s="22"/>
    </x:row>
    <x:row r="120" ht="23" customHeight="1">
      <x:c r="A120" s="22"/>
      <x:c r="B120" s="22"/>
      <x:c r="C120" s="22"/>
      <x:c r="D120" s="22"/>
      <x:c r="E120" s="22"/>
      <x:c r="F120" s="22"/>
      <x:c r="G120" s="22"/>
      <x:c r="H120" s="22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32" hidden="0" customWidth="1"/>
    <x:col min="6" max="6" width="32" hidden="0" customWidth="1"/>
    <x:col min="7" max="7" width="32" hidden="0" customWidth="1"/>
    <x:col min="8" max="8" width="32" hidden="0" customWidth="1"/>
    <x:col min="9" max="9" width="32" hidden="0" customWidth="1"/>
    <x:col min="10" max="10" width="32" hidden="0" customWidth="1"/>
    <x:col min="11" max="11" width="16" hidden="0" customWidth="1"/>
    <x:col min="12" max="12" width="16" hidden="0" customWidth="1"/>
    <x:col min="13" max="13" width="34" hidden="0" customWidth="1"/>
    <x:col min="14" max="14" width="34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8" hidden="0" customWidth="1"/>
    <x:col min="20" max="20" width="18" hidden="0" customWidth="1"/>
    <x:col min="21" max="21" width="32" hidden="0" customWidth="1"/>
    <x:col min="22" max="22" width="18" hidden="0" customWidth="1"/>
    <x:col min="23" max="23" width="18" hidden="0" customWidth="1"/>
    <x:col min="24" max="24" width="27" hidden="0" customWidth="1"/>
    <x:col min="25" max="25" width="16" hidden="0" customWidth="1"/>
    <x:col min="26" max="26" width="36" hidden="0" customWidth="1"/>
  </x:cols>
  <x:sheetData>
    <x:row r="1" ht="25" customHeight="1">
      <x:c r="A1" s="4" t="str">
        <x:v>FAELLE · zwei getrennte Admissions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</x:row>
    <x:row r="3" ht="30" customHeight="1">
      <x:c r="A3" s="10" t="str">
        <x:v>A–F Falldaten → Formel-Gates → lokale Sicht; die kanonische PIGA-Grenze ist unveränderlich BLOCK.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10"/>
      <x:c r="Q3" s="10"/>
      <x:c r="R3" s="10"/>
      <x:c r="S3" s="10"/>
      <x:c r="T3" s="10"/>
      <x:c r="U3" s="10"/>
      <x:c r="V3" s="10"/>
      <x:c r="W3" s="10"/>
      <x:c r="X3" s="10"/>
      <x:c r="Y3" s="10"/>
      <x:c r="Z3" s="10"/>
    </x:row>
    <x:row r="5" ht="42" customHeight="1">
      <x:c r="A5" s="17" t="str">
        <x:v>Fall-ID</x:v>
      </x:c>
      <x:c r="B5" s="17" t="str">
        <x:v>Sicherheit</x:v>
      </x:c>
      <x:c r="C5" s="17" t="str">
        <x:v>Aussage</x:v>
      </x:c>
      <x:c r="D5" s="17" t="str">
        <x:v>Handlung</x:v>
      </x:c>
      <x:c r="E5" s="17" t="str">
        <x:v>Originalwortlaut</x:v>
      </x:c>
      <x:c r="F5" s="17" t="str">
        <x:v>Beobachtung</x:v>
      </x:c>
      <x:c r="G5" s="17" t="str">
        <x:v>Quelle</x:v>
      </x:c>
      <x:c r="H5" s="17" t="str">
        <x:v>Zeit</x:v>
      </x:c>
      <x:c r="I5" s="17" t="str">
        <x:v>Alternative</x:v>
      </x:c>
      <x:c r="J5" s="17" t="str">
        <x:v>Gegenbeleg</x:v>
      </x:c>
      <x:c r="K5" s="17" t="str">
        <x:v>Kritische Lücke</x:v>
      </x:c>
      <x:c r="L5" s="17" t="str">
        <x:v>Evidenz OK</x:v>
      </x:c>
      <x:c r="M5" s="17" t="str">
        <x:v>Nächster Schritt</x:v>
      </x:c>
      <x:c r="N5" s="17" t="str">
        <x:v>Zuständig</x:v>
      </x:c>
      <x:c r="O5" s="17" t="str">
        <x:v>Review OK</x:v>
      </x:c>
      <x:c r="P5" s="17" t="str">
        <x:v>Epoch</x:v>
      </x:c>
      <x:c r="Q5" s="17" t="str">
        <x:v>Widerrufen</x:v>
      </x:c>
      <x:c r="R5" s="17" t="str">
        <x:v>Frist OK</x:v>
      </x:c>
      <x:c r="S5" s="17" t="str">
        <x:v>Gate 1 (Demo)</x:v>
      </x:c>
      <x:c r="T5" s="17" t="str">
        <x:v>Gate 2 (Demo)</x:v>
      </x:c>
      <x:c r="U5" s="17" t="str">
        <x:v>Lokal vereint</x:v>
      </x:c>
      <x:c r="V5" s="17" t="str">
        <x:v>PIGA Authority</x:v>
      </x:c>
      <x:c r="W5" s="17" t="str">
        <x:v>Gesamtwirkung</x:v>
      </x:c>
      <x:c r="X5" s="17" t="str">
        <x:v>Begründungs-Code</x:v>
      </x:c>
      <x:c r="Y5" s="17" t="str">
        <x:v>A7 verifiziert</x:v>
      </x:c>
      <x:c r="Z5" s="17" t="str">
        <x:v>Geltung</x:v>
      </x:c>
    </x:row>
    <x:row r="6" ht="46" customHeight="1">
      <x:c r="A6" s="26" t="str">
        <x:v>FIKTIV-S01</x:v>
      </x:c>
      <x:c r="B6" s="26" t="str">
        <x:v>unknown</x:v>
      </x:c>
      <x:c r="C6" s="26" t="str">
        <x:v>working</x:v>
      </x:c>
      <x:c r="D6" s="26" t="str">
        <x:v>clarify</x:v>
      </x:c>
      <x:c r="E6" s="27" t="str">
        <x:v>„Seit zwei Wochen sage ich Treffen häufiger ab.“</x:v>
      </x:c>
      <x:c r="F6" s="27" t="str">
        <x:v>Die Person berichtet abgesagte Treffen; unabhängige Überprüfung fehlt.</x:v>
      </x:c>
      <x:c r="G6" s="27" t="str">
        <x:v>Fiktives Gespräch, subjektive Selbstauskunft</x:v>
      </x:c>
      <x:c r="H6" s="27" t="str">
        <x:v>Tag 1 (fiktiv)</x:v>
      </x:c>
      <x:c r="I6" s="27" t="str">
        <x:v>Schlafmangel oder situative Belastung.</x:v>
      </x:c>
      <x:c r="J6" s="27" t="str">
        <x:v>Zeitlicher Verlauf, Schlaf und Belastung; Ausnahmen erfragen.</x:v>
      </x:c>
      <x:c r="K6" s="27" t="str">
        <x:v>alternative</x:v>
      </x:c>
      <x:c r="L6" s="27" t="str">
        <x:v>NO</x:v>
      </x:c>
      <x:c r="M6" s="27" t="str">
        <x:v>Fachlich verantwortete Klärung der offenen Fragen dokumentieren.</x:v>
      </x:c>
      <x:c r="N6" s="27" t="str">
        <x:v>Zuständige Fachperson</x:v>
      </x:c>
      <x:c r="O6" s="26" t="str">
        <x:v>NO</x:v>
      </x:c>
      <x:c r="P6" s="26" t="str">
        <x:v>EPOCH-0001</x:v>
      </x:c>
      <x:c r="Q6" s="26" t="str">
        <x:v>NO</x:v>
      </x:c>
      <x:c r="R6" s="26" t="str">
        <x:v>YES</x:v>
      </x:c>
      <x:c r="S6" s="30" t="str">
        <x:f>IF(B6="yes","BLOCK",IF(C6="diagnosis","BLOCK",IF(B6="unknown","UNKNOWN",IF(OR(E6="",F6="",G6="",H6=""),"UNKNOWN",IF(OR(I6="",J6=""),"DELAY",IF(K6&lt;&gt;"none","DELAY",IF(C6="working","DELAY",IF(L6&lt;&gt;"YES","DELAY","ALLOW"))))))))</x:f>
        <x:v>UNKNOWN</x:v>
      </x:c>
      <x:c r="T6" s="30" t="str">
        <x:f>IF(OR(B6="yes",D6="diagnose",D6="treat"),"BLOCK",IF(B6="unknown","DELAY",IF(D6="clarify","DELAY",IF(OR(M6="",N6=""),"DELAY","ALLOW"))))</x:f>
        <x:v>DELAY</x:v>
      </x:c>
      <x:c r="U6" s="30" t="str">
        <x:f>IF(AND(S6="ALLOW",T6="ALLOW"),"REVIEW_READY_NONAUTHORITATIVE",IF(OR(S6="BLOCK",T6="BLOCK"),"BLOCK","DELAY"))</x:f>
        <x:v>DELAY</x:v>
      </x:c>
      <x:c r="V6" s="30" t="str">
        <x:f>START!$B$10</x:f>
        <x:v>BLOCK</x:v>
      </x:c>
      <x:c r="W6" s="30" t="str">
        <x:f>IF(V6="BLOCK","BLOCK","UNKNOWN")</x:f>
        <x:v>BLOCK</x:v>
      </x:c>
      <x:c r="X6" s="22" t="str">
        <x:f>IF(B6="yes","SAFETY_STOP",IF(C6="diagnosis","CLINICAL_SCOPE_BLOCK",IF(OR(E6="",F6="",G6="",H6=""),"MISSING_BASE",IF(K6&lt;&gt;"none","GAP_OPEN","REVIEW_PENDING_OR_LOCAL"))))</x:f>
        <x:v>GAP_OPEN</x:v>
      </x:c>
      <x:c r="Y6" s="22" t="n">
        <x:f>COUNTIF(A7SEM!$L$6:$L$12,"VERIFIED_LOCAL")</x:f>
        <x:v>0</x:v>
      </x:c>
      <x:c r="Z6" s="22" t="str">
        <x:v>FIKTIVE FORSCHUNG / NO CLINICAL USE</x:v>
      </x:c>
    </x:row>
    <x:row r="7" ht="46" customHeight="1">
      <x:c r="A7" s="26" t="str">
        <x:v>FIKTIV-S02</x:v>
      </x:c>
      <x:c r="B7" s="26" t="str">
        <x:v>yes</x:v>
      </x:c>
      <x:c r="C7" s="26" t="str">
        <x:v>working</x:v>
      </x:c>
      <x:c r="D7" s="26" t="str">
        <x:v>clarify</x:v>
      </x:c>
      <x:c r="E7" s="27" t="str">
        <x:v>„Seit zwei Wochen sage ich Treffen häufiger ab.“</x:v>
      </x:c>
      <x:c r="F7" s="27" t="str">
        <x:v>Die Person berichtet abgesagte Treffen; unabhängige Überprüfung fehlt.</x:v>
      </x:c>
      <x:c r="G7" s="27" t="str">
        <x:v>Fiktives Gespräch, subjektive Selbstauskunft</x:v>
      </x:c>
      <x:c r="H7" s="27" t="str">
        <x:v>Tag 1 (fiktiv)</x:v>
      </x:c>
      <x:c r="I7" s="27" t="str">
        <x:v>Schlafmangel oder situative Belastung.</x:v>
      </x:c>
      <x:c r="J7" s="27" t="str">
        <x:v>Zeitlicher Verlauf, Schlaf und Belastung; Ausnahmen erfragen.</x:v>
      </x:c>
      <x:c r="K7" s="27" t="str">
        <x:v>alternative</x:v>
      </x:c>
      <x:c r="L7" s="27" t="str">
        <x:v>NO</x:v>
      </x:c>
      <x:c r="M7" s="27" t="str">
        <x:v>Fachlich verantwortete Klärung der offenen Fragen dokumentieren.</x:v>
      </x:c>
      <x:c r="N7" s="27" t="str">
        <x:v>Zuständige Fachperson</x:v>
      </x:c>
      <x:c r="O7" s="26" t="str">
        <x:v>NO</x:v>
      </x:c>
      <x:c r="P7" s="26" t="str">
        <x:v>EPOCH-0002</x:v>
      </x:c>
      <x:c r="Q7" s="26" t="str">
        <x:v>NO</x:v>
      </x:c>
      <x:c r="R7" s="26" t="str">
        <x:v>YES</x:v>
      </x:c>
      <x:c r="S7" s="30" t="str">
        <x:f>IF(B7="yes","BLOCK",IF(C7="diagnosis","BLOCK",IF(B7="unknown","UNKNOWN",IF(OR(E7="",F7="",G7="",H7=""),"UNKNOWN",IF(OR(I7="",J7=""),"DELAY",IF(K7&lt;&gt;"none","DELAY",IF(C7="working","DELAY",IF(L7&lt;&gt;"YES","DELAY","ALLOW"))))))))</x:f>
        <x:v>BLOCK</x:v>
      </x:c>
      <x:c r="T7" s="30" t="str">
        <x:f>IF(OR(B7="yes",D7="diagnose",D7="treat"),"BLOCK",IF(B7="unknown","DELAY",IF(D7="clarify","DELAY",IF(OR(M7="",N7=""),"DELAY","ALLOW"))))</x:f>
        <x:v>BLOCK</x:v>
      </x:c>
      <x:c r="U7" s="30" t="str">
        <x:f>IF(AND(S7="ALLOW",T7="ALLOW"),"REVIEW_READY_NONAUTHORITATIVE",IF(OR(S7="BLOCK",T7="BLOCK"),"BLOCK","DELAY"))</x:f>
        <x:v>BLOCK</x:v>
      </x:c>
      <x:c r="V7" s="30" t="str">
        <x:f>START!$B$10</x:f>
        <x:v>BLOCK</x:v>
      </x:c>
      <x:c r="W7" s="30" t="str">
        <x:f>IF(V7="BLOCK","BLOCK","UNKNOWN")</x:f>
        <x:v>BLOCK</x:v>
      </x:c>
      <x:c r="X7" s="22" t="str">
        <x:f>IF(B7="yes","SAFETY_STOP",IF(C7="diagnosis","CLINICAL_SCOPE_BLOCK",IF(OR(E7="",F7="",G7="",H7=""),"MISSING_BASE",IF(K7&lt;&gt;"none","GAP_OPEN","REVIEW_PENDING_OR_LOCAL"))))</x:f>
        <x:v>SAFETY_STOP</x:v>
      </x:c>
      <x:c r="Y7" s="22" t="n">
        <x:f>COUNTIF(A7SEM!$L$13:$L$19,"VERIFIED_LOCAL")</x:f>
        <x:v>0</x:v>
      </x:c>
      <x:c r="Z7" s="22" t="str">
        <x:v>FIKTIVE FORSCHUNG / NO CLINICAL USE</x:v>
      </x:c>
    </x:row>
    <x:row r="8" ht="46" customHeight="1">
      <x:c r="A8" s="26" t="str">
        <x:v>FIKTIV-S03</x:v>
      </x:c>
      <x:c r="B8" s="26" t="str">
        <x:v>no</x:v>
      </x:c>
      <x:c r="C8" s="26" t="str">
        <x:v>working</x:v>
      </x:c>
      <x:c r="D8" s="26" t="str">
        <x:v>clarify</x:v>
      </x:c>
      <x:c r="E8" s="27" t="str">
        <x:v>„Seit zwei Wochen sage ich Treffen häufiger ab.“</x:v>
      </x:c>
      <x:c r="F8" s="27" t="str">
        <x:v>Die Person berichtet abgesagte Treffen; unabhängige Überprüfung fehlt.</x:v>
      </x:c>
      <x:c r="G8" s="27" t="str"/>
      <x:c r="H8" s="27" t="str">
        <x:v>Tag 1 (fiktiv)</x:v>
      </x:c>
      <x:c r="I8" s="27" t="str">
        <x:v>Schlafmangel oder situative Belastung.</x:v>
      </x:c>
      <x:c r="J8" s="27" t="str">
        <x:v>Zeitlicher Verlauf, Schlaf und Belastung; Ausnahmen erfragen.</x:v>
      </x:c>
      <x:c r="K8" s="27" t="str">
        <x:v>alternative</x:v>
      </x:c>
      <x:c r="L8" s="27" t="str">
        <x:v>NO</x:v>
      </x:c>
      <x:c r="M8" s="27" t="str">
        <x:v>Fachlich verantwortete Klärung der offenen Fragen dokumentieren.</x:v>
      </x:c>
      <x:c r="N8" s="27" t="str">
        <x:v>Zuständige Fachperson</x:v>
      </x:c>
      <x:c r="O8" s="26" t="str">
        <x:v>NO</x:v>
      </x:c>
      <x:c r="P8" s="26" t="str">
        <x:v>EPOCH-0003</x:v>
      </x:c>
      <x:c r="Q8" s="26" t="str">
        <x:v>NO</x:v>
      </x:c>
      <x:c r="R8" s="26" t="str">
        <x:v>YES</x:v>
      </x:c>
      <x:c r="S8" s="30" t="str">
        <x:f>IF(B8="yes","BLOCK",IF(C8="diagnosis","BLOCK",IF(B8="unknown","UNKNOWN",IF(OR(E8="",F8="",G8="",H8=""),"UNKNOWN",IF(OR(I8="",J8=""),"DELAY",IF(K8&lt;&gt;"none","DELAY",IF(C8="working","DELAY",IF(L8&lt;&gt;"YES","DELAY","ALLOW"))))))))</x:f>
        <x:v>UNKNOWN</x:v>
      </x:c>
      <x:c r="T8" s="30" t="str">
        <x:f>IF(OR(B8="yes",D8="diagnose",D8="treat"),"BLOCK",IF(B8="unknown","DELAY",IF(D8="clarify","DELAY",IF(OR(M8="",N8=""),"DELAY","ALLOW"))))</x:f>
        <x:v>DELAY</x:v>
      </x:c>
      <x:c r="U8" s="30" t="str">
        <x:f>IF(AND(S8="ALLOW",T8="ALLOW"),"REVIEW_READY_NONAUTHORITATIVE",IF(OR(S8="BLOCK",T8="BLOCK"),"BLOCK","DELAY"))</x:f>
        <x:v>DELAY</x:v>
      </x:c>
      <x:c r="V8" s="30" t="str">
        <x:f>START!$B$10</x:f>
        <x:v>BLOCK</x:v>
      </x:c>
      <x:c r="W8" s="30" t="str">
        <x:f>IF(V8="BLOCK","BLOCK","UNKNOWN")</x:f>
        <x:v>BLOCK</x:v>
      </x:c>
      <x:c r="X8" s="22" t="str">
        <x:f>IF(B8="yes","SAFETY_STOP",IF(C8="diagnosis","CLINICAL_SCOPE_BLOCK",IF(OR(E8="",F8="",G8="",H8=""),"MISSING_BASE",IF(K8&lt;&gt;"none","GAP_OPEN","REVIEW_PENDING_OR_LOCAL"))))</x:f>
        <x:v>MISSING_BASE</x:v>
      </x:c>
      <x:c r="Y8" s="22" t="n">
        <x:f>COUNTIF(A7SEM!$L$20:$L$26,"VERIFIED_LOCAL")</x:f>
        <x:v>0</x:v>
      </x:c>
      <x:c r="Z8" s="22" t="str">
        <x:v>FIKTIVE FORSCHUNG / NO CLINICAL USE</x:v>
      </x:c>
    </x:row>
    <x:row r="9" ht="46" customHeight="1">
      <x:c r="A9" s="26" t="str">
        <x:v>FIKTIV-S04</x:v>
      </x:c>
      <x:c r="B9" s="26" t="str">
        <x:v>no</x:v>
      </x:c>
      <x:c r="C9" s="26" t="str">
        <x:v>observation</x:v>
      </x:c>
      <x:c r="D9" s="26" t="str">
        <x:v>clarify</x:v>
      </x:c>
      <x:c r="E9" s="27" t="str">
        <x:v>„Seit zwei Wochen sage ich Treffen häufiger ab.“</x:v>
      </x:c>
      <x:c r="F9" s="27" t="str">
        <x:v>Die Person berichtet abgesagte Treffen; unabhängige Überprüfung fehlt.</x:v>
      </x:c>
      <x:c r="G9" s="27" t="str">
        <x:v>Fiktives Gespräch, subjektive Selbstauskunft</x:v>
      </x:c>
      <x:c r="H9" s="27" t="str">
        <x:v>Tag 1 (fiktiv)</x:v>
      </x:c>
      <x:c r="I9" s="27" t="str">
        <x:v>Schlafmangel oder situative Belastung.</x:v>
      </x:c>
      <x:c r="J9" s="27" t="str">
        <x:v>Zeitlicher Verlauf, Schlaf und Belastung; Ausnahmen erfragen.</x:v>
      </x:c>
      <x:c r="K9" s="27" t="str">
        <x:v>alternative</x:v>
      </x:c>
      <x:c r="L9" s="27" t="str">
        <x:v>YES</x:v>
      </x:c>
      <x:c r="M9" s="27" t="str">
        <x:v>Fachlich verantwortete Klärung der offenen Fragen dokumentieren.</x:v>
      </x:c>
      <x:c r="N9" s="27" t="str">
        <x:v>Zuständige Fachperson</x:v>
      </x:c>
      <x:c r="O9" s="26" t="str">
        <x:v>NO</x:v>
      </x:c>
      <x:c r="P9" s="26" t="str">
        <x:v>EPOCH-0004</x:v>
      </x:c>
      <x:c r="Q9" s="26" t="str">
        <x:v>NO</x:v>
      </x:c>
      <x:c r="R9" s="26" t="str">
        <x:v>YES</x:v>
      </x:c>
      <x:c r="S9" s="30" t="str">
        <x:f>IF(B9="yes","BLOCK",IF(C9="diagnosis","BLOCK",IF(B9="unknown","UNKNOWN",IF(OR(E9="",F9="",G9="",H9=""),"UNKNOWN",IF(OR(I9="",J9=""),"DELAY",IF(K9&lt;&gt;"none","DELAY",IF(C9="working","DELAY",IF(L9&lt;&gt;"YES","DELAY","ALLOW"))))))))</x:f>
        <x:v>DELAY</x:v>
      </x:c>
      <x:c r="T9" s="30" t="str">
        <x:f>IF(OR(B9="yes",D9="diagnose",D9="treat"),"BLOCK",IF(B9="unknown","DELAY",IF(D9="clarify","DELAY",IF(OR(M9="",N9=""),"DELAY","ALLOW"))))</x:f>
        <x:v>DELAY</x:v>
      </x:c>
      <x:c r="U9" s="30" t="str">
        <x:f>IF(AND(S9="ALLOW",T9="ALLOW"),"REVIEW_READY_NONAUTHORITATIVE",IF(OR(S9="BLOCK",T9="BLOCK"),"BLOCK","DELAY"))</x:f>
        <x:v>DELAY</x:v>
      </x:c>
      <x:c r="V9" s="30" t="str">
        <x:f>START!$B$10</x:f>
        <x:v>BLOCK</x:v>
      </x:c>
      <x:c r="W9" s="30" t="str">
        <x:f>IF(V9="BLOCK","BLOCK","UNKNOWN")</x:f>
        <x:v>BLOCK</x:v>
      </x:c>
      <x:c r="X9" s="22" t="str">
        <x:f>IF(B9="yes","SAFETY_STOP",IF(C9="diagnosis","CLINICAL_SCOPE_BLOCK",IF(OR(E9="",F9="",G9="",H9=""),"MISSING_BASE",IF(K9&lt;&gt;"none","GAP_OPEN","REVIEW_PENDING_OR_LOCAL"))))</x:f>
        <x:v>GAP_OPEN</x:v>
      </x:c>
      <x:c r="Y9" s="22" t="n">
        <x:f>COUNTIF(A7SEM!$L$27:$L$33,"VERIFIED_LOCAL")</x:f>
        <x:v>0</x:v>
      </x:c>
      <x:c r="Z9" s="22" t="str">
        <x:v>FIKTIVE FORSCHUNG / NO CLINICAL USE</x:v>
      </x:c>
    </x:row>
    <x:row r="10" ht="46" customHeight="1">
      <x:c r="A10" s="26" t="str">
        <x:v>FIKTIV-S05</x:v>
      </x:c>
      <x:c r="B10" s="26" t="str">
        <x:v>no</x:v>
      </x:c>
      <x:c r="C10" s="26" t="str">
        <x:v>observation</x:v>
      </x:c>
      <x:c r="D10" s="26" t="str">
        <x:v>document</x:v>
      </x:c>
      <x:c r="E10" s="27" t="str">
        <x:v>„Seit zwei Wochen sage ich Treffen häufiger ab.“</x:v>
      </x:c>
      <x:c r="F10" s="27" t="str">
        <x:v>Die Person berichtet abgesagte Treffen; unabhängige Überprüfung fehlt.</x:v>
      </x:c>
      <x:c r="G10" s="27" t="str">
        <x:v>Fiktives Gespräch, subjektive Selbstauskunft</x:v>
      </x:c>
      <x:c r="H10" s="27" t="str">
        <x:v>Tag 1 (fiktiv)</x:v>
      </x:c>
      <x:c r="I10" s="27" t="str">
        <x:v>Schlafmangel oder situative Belastung.</x:v>
      </x:c>
      <x:c r="J10" s="27" t="str">
        <x:v>Zeitlicher Verlauf, Schlaf und Belastung; Ausnahmen erfragen.</x:v>
      </x:c>
      <x:c r="K10" s="27" t="str">
        <x:v>none</x:v>
      </x:c>
      <x:c r="L10" s="27" t="str">
        <x:v>YES</x:v>
      </x:c>
      <x:c r="M10" s="27" t="str">
        <x:v>Fachlich verantwortete Klärung der offenen Fragen dokumentieren.</x:v>
      </x:c>
      <x:c r="N10" s="27" t="str">
        <x:v>Zuständige Fachperson</x:v>
      </x:c>
      <x:c r="O10" s="26" t="str">
        <x:v>YES</x:v>
      </x:c>
      <x:c r="P10" s="26" t="str">
        <x:v>EPOCH-0005</x:v>
      </x:c>
      <x:c r="Q10" s="26" t="str">
        <x:v>NO</x:v>
      </x:c>
      <x:c r="R10" s="26" t="str">
        <x:v>YES</x:v>
      </x:c>
      <x:c r="S10" s="30" t="str">
        <x:f>IF(B10="yes","BLOCK",IF(C10="diagnosis","BLOCK",IF(B10="unknown","UNKNOWN",IF(OR(E10="",F10="",G10="",H10=""),"UNKNOWN",IF(OR(I10="",J10=""),"DELAY",IF(K10&lt;&gt;"none","DELAY",IF(C10="working","DELAY",IF(L10&lt;&gt;"YES","DELAY","ALLOW"))))))))</x:f>
        <x:v>ALLOW</x:v>
      </x:c>
      <x:c r="T10" s="30" t="str">
        <x:f>IF(OR(B10="yes",D10="diagnose",D10="treat"),"BLOCK",IF(B10="unknown","DELAY",IF(D10="clarify","DELAY",IF(OR(M10="",N10=""),"DELAY","ALLOW"))))</x:f>
        <x:v>ALLOW</x:v>
      </x:c>
      <x:c r="U10" s="30" t="str">
        <x:f>IF(AND(S10="ALLOW",T10="ALLOW"),"REVIEW_READY_NONAUTHORITATIVE",IF(OR(S10="BLOCK",T10="BLOCK"),"BLOCK","DELAY"))</x:f>
        <x:v>REVIEW_READY_NONAUTHORITATIVE</x:v>
      </x:c>
      <x:c r="V10" s="30" t="str">
        <x:f>START!$B$10</x:f>
        <x:v>BLOCK</x:v>
      </x:c>
      <x:c r="W10" s="30" t="str">
        <x:f>IF(V10="BLOCK","BLOCK","UNKNOWN")</x:f>
        <x:v>BLOCK</x:v>
      </x:c>
      <x:c r="X10" s="22" t="str">
        <x:f>IF(B10="yes","SAFETY_STOP",IF(C10="diagnosis","CLINICAL_SCOPE_BLOCK",IF(OR(E10="",F10="",G10="",H10=""),"MISSING_BASE",IF(K10&lt;&gt;"none","GAP_OPEN","REVIEW_PENDING_OR_LOCAL"))))</x:f>
        <x:v>REVIEW_PENDING_OR_LOCAL</x:v>
      </x:c>
      <x:c r="Y10" s="22" t="n">
        <x:f>COUNTIF(A7SEM!$L$34:$L$40,"VERIFIED_LOCAL")</x:f>
        <x:v>7</x:v>
      </x:c>
      <x:c r="Z10" s="22" t="str">
        <x:v>FIKTIVE FORSCHUNG / NO CLINICAL USE</x:v>
      </x:c>
    </x:row>
    <x:row r="11" ht="46" customHeight="1">
      <x:c r="A11" s="26" t="str">
        <x:v>FIKTIV-S06</x:v>
      </x:c>
      <x:c r="B11" s="26" t="str">
        <x:v>no</x:v>
      </x:c>
      <x:c r="C11" s="26" t="str">
        <x:v>diagnosis</x:v>
      </x:c>
      <x:c r="D11" s="26" t="str">
        <x:v>treat</x:v>
      </x:c>
      <x:c r="E11" s="27" t="str">
        <x:v>„Seit zwei Wochen sage ich Treffen häufiger ab.“</x:v>
      </x:c>
      <x:c r="F11" s="27" t="str">
        <x:v>Die Person berichtet abgesagte Treffen; unabhängige Überprüfung fehlt.</x:v>
      </x:c>
      <x:c r="G11" s="27" t="str">
        <x:v>Fiktives Gespräch, subjektive Selbstauskunft</x:v>
      </x:c>
      <x:c r="H11" s="27" t="str">
        <x:v>Tag 1 (fiktiv)</x:v>
      </x:c>
      <x:c r="I11" s="27" t="str">
        <x:v>Schlafmangel oder situative Belastung.</x:v>
      </x:c>
      <x:c r="J11" s="27" t="str">
        <x:v>Zeitlicher Verlauf, Schlaf und Belastung; Ausnahmen erfragen.</x:v>
      </x:c>
      <x:c r="K11" s="27" t="str">
        <x:v>alternative</x:v>
      </x:c>
      <x:c r="L11" s="27" t="str">
        <x:v>NO</x:v>
      </x:c>
      <x:c r="M11" s="27" t="str">
        <x:v>Fachlich verantwortete Klärung der offenen Fragen dokumentieren.</x:v>
      </x:c>
      <x:c r="N11" s="27" t="str">
        <x:v>Zuständige Fachperson</x:v>
      </x:c>
      <x:c r="O11" s="26" t="str">
        <x:v>NO</x:v>
      </x:c>
      <x:c r="P11" s="26" t="str">
        <x:v>EPOCH-0006</x:v>
      </x:c>
      <x:c r="Q11" s="26" t="str">
        <x:v>NO</x:v>
      </x:c>
      <x:c r="R11" s="26" t="str">
        <x:v>YES</x:v>
      </x:c>
      <x:c r="S11" s="30" t="str">
        <x:f>IF(B11="yes","BLOCK",IF(C11="diagnosis","BLOCK",IF(B11="unknown","UNKNOWN",IF(OR(E11="",F11="",G11="",H11=""),"UNKNOWN",IF(OR(I11="",J11=""),"DELAY",IF(K11&lt;&gt;"none","DELAY",IF(C11="working","DELAY",IF(L11&lt;&gt;"YES","DELAY","ALLOW"))))))))</x:f>
        <x:v>BLOCK</x:v>
      </x:c>
      <x:c r="T11" s="30" t="str">
        <x:f>IF(OR(B11="yes",D11="diagnose",D11="treat"),"BLOCK",IF(B11="unknown","DELAY",IF(D11="clarify","DELAY",IF(OR(M11="",N11=""),"DELAY","ALLOW"))))</x:f>
        <x:v>BLOCK</x:v>
      </x:c>
      <x:c r="U11" s="30" t="str">
        <x:f>IF(AND(S11="ALLOW",T11="ALLOW"),"REVIEW_READY_NONAUTHORITATIVE",IF(OR(S11="BLOCK",T11="BLOCK"),"BLOCK","DELAY"))</x:f>
        <x:v>BLOCK</x:v>
      </x:c>
      <x:c r="V11" s="30" t="str">
        <x:f>START!$B$10</x:f>
        <x:v>BLOCK</x:v>
      </x:c>
      <x:c r="W11" s="30" t="str">
        <x:f>IF(V11="BLOCK","BLOCK","UNKNOWN")</x:f>
        <x:v>BLOCK</x:v>
      </x:c>
      <x:c r="X11" s="22" t="str">
        <x:f>IF(B11="yes","SAFETY_STOP",IF(C11="diagnosis","CLINICAL_SCOPE_BLOCK",IF(OR(E11="",F11="",G11="",H11=""),"MISSING_BASE",IF(K11&lt;&gt;"none","GAP_OPEN","REVIEW_PENDING_OR_LOCAL"))))</x:f>
        <x:v>CLINICAL_SCOPE_BLOCK</x:v>
      </x:c>
      <x:c r="Y11" s="22" t="n">
        <x:f>COUNTIF(A7SEM!$L$41:$L$47,"VERIFIED_LOCAL")</x:f>
        <x:v>0</x:v>
      </x:c>
      <x:c r="Z11" s="22" t="str">
        <x:v>FIKTIVE FORSCHUNG / NO CLINICAL USE</x:v>
      </x:c>
    </x:row>
    <x:row r="12" ht="46" customHeight="1">
      <x:c r="A12" s="26" t="str">
        <x:v>FIKTIV-S07</x:v>
      </x:c>
      <x:c r="B12" s="26" t="str">
        <x:v>no</x:v>
      </x:c>
      <x:c r="C12" s="26" t="str">
        <x:v>observation</x:v>
      </x:c>
      <x:c r="D12" s="26" t="str">
        <x:v>document</x:v>
      </x:c>
      <x:c r="E12" s="27" t="str">
        <x:v>„Seit zwei Wochen sage ich Treffen häufiger ab.“</x:v>
      </x:c>
      <x:c r="F12" s="27" t="str">
        <x:v>Die Person berichtet abgesagte Treffen; unabhängige Überprüfung fehlt.</x:v>
      </x:c>
      <x:c r="G12" s="27" t="str">
        <x:v>Fiktives Gespräch, subjektive Selbstauskunft</x:v>
      </x:c>
      <x:c r="H12" s="27" t="str">
        <x:v>Tag 1 (fiktiv)</x:v>
      </x:c>
      <x:c r="I12" s="27" t="str">
        <x:v>Schlafmangel oder situative Belastung.</x:v>
      </x:c>
      <x:c r="J12" s="27" t="str">
        <x:v>Zeitlicher Verlauf, Schlaf und Belastung; Ausnahmen erfragen.</x:v>
      </x:c>
      <x:c r="K12" s="27" t="str">
        <x:v>none</x:v>
      </x:c>
      <x:c r="L12" s="27" t="str">
        <x:v>YES</x:v>
      </x:c>
      <x:c r="M12" s="27" t="str">
        <x:v>Fachlich verantwortete Klärung der offenen Fragen dokumentieren.</x:v>
      </x:c>
      <x:c r="N12" s="27" t="str">
        <x:v>Zuständige Fachperson</x:v>
      </x:c>
      <x:c r="O12" s="26" t="str">
        <x:v>YES</x:v>
      </x:c>
      <x:c r="P12" s="26" t="str">
        <x:v>EPOCH-0007</x:v>
      </x:c>
      <x:c r="Q12" s="26" t="str">
        <x:v>NO</x:v>
      </x:c>
      <x:c r="R12" s="26" t="str">
        <x:v>YES</x:v>
      </x:c>
      <x:c r="S12" s="30" t="str">
        <x:f>IF(B12="yes","BLOCK",IF(C12="diagnosis","BLOCK",IF(B12="unknown","UNKNOWN",IF(OR(E12="",F12="",G12="",H12=""),"UNKNOWN",IF(OR(I12="",J12=""),"DELAY",IF(K12&lt;&gt;"none","DELAY",IF(C12="working","DELAY",IF(L12&lt;&gt;"YES","DELAY","ALLOW"))))))))</x:f>
        <x:v>ALLOW</x:v>
      </x:c>
      <x:c r="T12" s="30" t="str">
        <x:f>IF(OR(B12="yes",D12="diagnose",D12="treat"),"BLOCK",IF(B12="unknown","DELAY",IF(D12="clarify","DELAY",IF(OR(M12="",N12=""),"DELAY","ALLOW"))))</x:f>
        <x:v>ALLOW</x:v>
      </x:c>
      <x:c r="U12" s="30" t="str">
        <x:f>IF(AND(S12="ALLOW",T12="ALLOW"),"REVIEW_READY_NONAUTHORITATIVE",IF(OR(S12="BLOCK",T12="BLOCK"),"BLOCK","DELAY"))</x:f>
        <x:v>REVIEW_READY_NONAUTHORITATIVE</x:v>
      </x:c>
      <x:c r="V12" s="30" t="str">
        <x:f>START!$B$10</x:f>
        <x:v>BLOCK</x:v>
      </x:c>
      <x:c r="W12" s="30" t="str">
        <x:f>IF(V12="BLOCK","BLOCK","UNKNOWN")</x:f>
        <x:v>BLOCK</x:v>
      </x:c>
      <x:c r="X12" s="22" t="str">
        <x:f>IF(B12="yes","SAFETY_STOP",IF(C12="diagnosis","CLINICAL_SCOPE_BLOCK",IF(OR(E12="",F12="",G12="",H12=""),"MISSING_BASE",IF(K12&lt;&gt;"none","GAP_OPEN","REVIEW_PENDING_OR_LOCAL"))))</x:f>
        <x:v>REVIEW_PENDING_OR_LOCAL</x:v>
      </x:c>
      <x:c r="Y12" s="22" t="n">
        <x:f>COUNTIF(A7SEM!$L$48:$L$54,"VERIFIED_LOCAL")</x:f>
        <x:v>6</x:v>
      </x:c>
      <x:c r="Z12" s="22" t="str">
        <x:v>FIKTIVE FORSCHUNG / NO CLINICAL USE</x:v>
      </x:c>
    </x:row>
    <x:row r="13" ht="46" customHeight="1">
      <x:c r="A13" s="26" t="str">
        <x:v>FIKTIV-S08</x:v>
      </x:c>
      <x:c r="B13" s="26" t="str">
        <x:v>no</x:v>
      </x:c>
      <x:c r="C13" s="26" t="str">
        <x:v>observation</x:v>
      </x:c>
      <x:c r="D13" s="26" t="str">
        <x:v>document</x:v>
      </x:c>
      <x:c r="E13" s="27" t="str">
        <x:v>„Seit zwei Wochen sage ich Treffen häufiger ab.“</x:v>
      </x:c>
      <x:c r="F13" s="27" t="str">
        <x:v>Die Person berichtet abgesagte Treffen; unabhängige Überprüfung fehlt.</x:v>
      </x:c>
      <x:c r="G13" s="27" t="str">
        <x:v>Fiktives Gespräch, subjektive Selbstauskunft</x:v>
      </x:c>
      <x:c r="H13" s="27" t="str">
        <x:v>Tag 1 (fiktiv)</x:v>
      </x:c>
      <x:c r="I13" s="27" t="str">
        <x:v>Schlafmangel oder situative Belastung.</x:v>
      </x:c>
      <x:c r="J13" s="27" t="str">
        <x:v>Zeitlicher Verlauf, Schlaf und Belastung; Ausnahmen erfragen.</x:v>
      </x:c>
      <x:c r="K13" s="27" t="str">
        <x:v>none</x:v>
      </x:c>
      <x:c r="L13" s="27" t="str">
        <x:v>YES</x:v>
      </x:c>
      <x:c r="M13" s="27" t="str">
        <x:v>Fachlich verantwortete Klärung der offenen Fragen dokumentieren.</x:v>
      </x:c>
      <x:c r="N13" s="27" t="str">
        <x:v>Zuständige Fachperson</x:v>
      </x:c>
      <x:c r="O13" s="26" t="str">
        <x:v>YES</x:v>
      </x:c>
      <x:c r="P13" s="26" t="str">
        <x:v>EPOCH-0008</x:v>
      </x:c>
      <x:c r="Q13" s="26" t="str">
        <x:v>YES</x:v>
      </x:c>
      <x:c r="R13" s="26" t="str">
        <x:v>YES</x:v>
      </x:c>
      <x:c r="S13" s="30" t="str">
        <x:f>IF(B13="yes","BLOCK",IF(C13="diagnosis","BLOCK",IF(B13="unknown","UNKNOWN",IF(OR(E13="",F13="",G13="",H13=""),"UNKNOWN",IF(OR(I13="",J13=""),"DELAY",IF(K13&lt;&gt;"none","DELAY",IF(C13="working","DELAY",IF(L13&lt;&gt;"YES","DELAY","ALLOW"))))))))</x:f>
        <x:v>ALLOW</x:v>
      </x:c>
      <x:c r="T13" s="30" t="str">
        <x:f>IF(OR(B13="yes",D13="diagnose",D13="treat"),"BLOCK",IF(B13="unknown","DELAY",IF(D13="clarify","DELAY",IF(OR(M13="",N13=""),"DELAY","ALLOW"))))</x:f>
        <x:v>ALLOW</x:v>
      </x:c>
      <x:c r="U13" s="30" t="str">
        <x:f>IF(AND(S13="ALLOW",T13="ALLOW"),"REVIEW_READY_NONAUTHORITATIVE",IF(OR(S13="BLOCK",T13="BLOCK"),"BLOCK","DELAY"))</x:f>
        <x:v>REVIEW_READY_NONAUTHORITATIVE</x:v>
      </x:c>
      <x:c r="V13" s="30" t="str">
        <x:f>START!$B$10</x:f>
        <x:v>BLOCK</x:v>
      </x:c>
      <x:c r="W13" s="30" t="str">
        <x:f>IF(V13="BLOCK","BLOCK","UNKNOWN")</x:f>
        <x:v>BLOCK</x:v>
      </x:c>
      <x:c r="X13" s="22" t="str">
        <x:f>IF(B13="yes","SAFETY_STOP",IF(C13="diagnosis","CLINICAL_SCOPE_BLOCK",IF(OR(E13="",F13="",G13="",H13=""),"MISSING_BASE",IF(K13&lt;&gt;"none","GAP_OPEN","REVIEW_PENDING_OR_LOCAL"))))</x:f>
        <x:v>REVIEW_PENDING_OR_LOCAL</x:v>
      </x:c>
      <x:c r="Y13" s="22" t="n">
        <x:f>COUNTIF(A7SEM!$L$55:$L$61,"VERIFIED_LOCAL")</x:f>
        <x:v>0</x:v>
      </x:c>
      <x:c r="Z13" s="22" t="str">
        <x:v>FIKTIVE FORSCHUNG / NO CLINICAL USE</x:v>
      </x:c>
    </x:row>
    <x:row r="14" ht="46" customHeight="1">
      <x:c r="A14" s="26" t="str">
        <x:v>FIKTIV-S09</x:v>
      </x:c>
      <x:c r="B14" s="26" t="str">
        <x:v>no</x:v>
      </x:c>
      <x:c r="C14" s="26" t="str">
        <x:v>working</x:v>
      </x:c>
      <x:c r="D14" s="26" t="str">
        <x:v>document</x:v>
      </x:c>
      <x:c r="E14" s="27" t="str">
        <x:v>„Seit zwei Wochen sage ich Treffen häufiger ab.“</x:v>
      </x:c>
      <x:c r="F14" s="27" t="str">
        <x:v>Die Person berichtet abgesagte Treffen; unabhängige Überprüfung fehlt.</x:v>
      </x:c>
      <x:c r="G14" s="27" t="str">
        <x:v>Fiktives Gespräch, subjektive Selbstauskunft</x:v>
      </x:c>
      <x:c r="H14" s="27" t="str">
        <x:v>Tag 1 (fiktiv)</x:v>
      </x:c>
      <x:c r="I14" s="27" t="str">
        <x:v>Schlafmangel oder situative Belastung.</x:v>
      </x:c>
      <x:c r="J14" s="27" t="str">
        <x:v>Zeitlicher Verlauf, Schlaf und Belastung; Ausnahmen erfragen.</x:v>
      </x:c>
      <x:c r="K14" s="27" t="str">
        <x:v>none</x:v>
      </x:c>
      <x:c r="L14" s="27" t="str">
        <x:v>YES</x:v>
      </x:c>
      <x:c r="M14" s="27" t="str">
        <x:v>Fachlich verantwortete Klärung der offenen Fragen dokumentieren.</x:v>
      </x:c>
      <x:c r="N14" s="27" t="str">
        <x:v>Zuständige Fachperson</x:v>
      </x:c>
      <x:c r="O14" s="26" t="str">
        <x:v>NO</x:v>
      </x:c>
      <x:c r="P14" s="26" t="str">
        <x:v>EPOCH-0009</x:v>
      </x:c>
      <x:c r="Q14" s="26" t="str">
        <x:v>NO</x:v>
      </x:c>
      <x:c r="R14" s="26" t="str">
        <x:v>YES</x:v>
      </x:c>
      <x:c r="S14" s="30" t="str">
        <x:f>IF(B14="yes","BLOCK",IF(C14="diagnosis","BLOCK",IF(B14="unknown","UNKNOWN",IF(OR(E14="",F14="",G14="",H14=""),"UNKNOWN",IF(OR(I14="",J14=""),"DELAY",IF(K14&lt;&gt;"none","DELAY",IF(C14="working","DELAY",IF(L14&lt;&gt;"YES","DELAY","ALLOW"))))))))</x:f>
        <x:v>DELAY</x:v>
      </x:c>
      <x:c r="T14" s="30" t="str">
        <x:f>IF(OR(B14="yes",D14="diagnose",D14="treat"),"BLOCK",IF(B14="unknown","DELAY",IF(D14="clarify","DELAY",IF(OR(M14="",N14=""),"DELAY","ALLOW"))))</x:f>
        <x:v>ALLOW</x:v>
      </x:c>
      <x:c r="U14" s="30" t="str">
        <x:f>IF(AND(S14="ALLOW",T14="ALLOW"),"REVIEW_READY_NONAUTHORITATIVE",IF(OR(S14="BLOCK",T14="BLOCK"),"BLOCK","DELAY"))</x:f>
        <x:v>DELAY</x:v>
      </x:c>
      <x:c r="V14" s="30" t="str">
        <x:f>START!$B$10</x:f>
        <x:v>BLOCK</x:v>
      </x:c>
      <x:c r="W14" s="30" t="str">
        <x:f>IF(V14="BLOCK","BLOCK","UNKNOWN")</x:f>
        <x:v>BLOCK</x:v>
      </x:c>
      <x:c r="X14" s="22" t="str">
        <x:f>IF(B14="yes","SAFETY_STOP",IF(C14="diagnosis","CLINICAL_SCOPE_BLOCK",IF(OR(E14="",F14="",G14="",H14=""),"MISSING_BASE",IF(K14&lt;&gt;"none","GAP_OPEN","REVIEW_PENDING_OR_LOCAL"))))</x:f>
        <x:v>REVIEW_PENDING_OR_LOCAL</x:v>
      </x:c>
      <x:c r="Y14" s="22" t="n">
        <x:f>COUNTIF(A7SEM!$L$62:$L$68,"VERIFIED_LOCAL")</x:f>
        <x:v>0</x:v>
      </x:c>
      <x:c r="Z14" s="22" t="str">
        <x:v>FIKTIVE FORSCHUNG / NO CLINICAL USE</x:v>
      </x:c>
    </x:row>
    <x:row r="15" ht="46" customHeight="1">
      <x:c r="A15" s="26" t="str">
        <x:v>FIKTIV-S10</x:v>
      </x:c>
      <x:c r="B15" s="26" t="str">
        <x:v>no</x:v>
      </x:c>
      <x:c r="C15" s="26" t="str">
        <x:v>observation</x:v>
      </x:c>
      <x:c r="D15" s="26" t="str">
        <x:v>document</x:v>
      </x:c>
      <x:c r="E15" s="27" t="str"/>
      <x:c r="F15" s="27" t="str">
        <x:v>Die Person berichtet abgesagte Treffen; unabhängige Überprüfung fehlt.</x:v>
      </x:c>
      <x:c r="G15" s="27" t="str">
        <x:v>Fiktives Gespräch, subjektive Selbstauskunft</x:v>
      </x:c>
      <x:c r="H15" s="27" t="str">
        <x:v>Tag 1 (fiktiv)</x:v>
      </x:c>
      <x:c r="I15" s="27" t="str">
        <x:v>Schlafmangel oder situative Belastung.</x:v>
      </x:c>
      <x:c r="J15" s="27" t="str">
        <x:v>Zeitlicher Verlauf, Schlaf und Belastung; Ausnahmen erfragen.</x:v>
      </x:c>
      <x:c r="K15" s="27" t="str">
        <x:v>none</x:v>
      </x:c>
      <x:c r="L15" s="27" t="str">
        <x:v>YES</x:v>
      </x:c>
      <x:c r="M15" s="27" t="str">
        <x:v>Fachlich verantwortete Klärung der offenen Fragen dokumentieren.</x:v>
      </x:c>
      <x:c r="N15" s="27" t="str">
        <x:v>Zuständige Fachperson</x:v>
      </x:c>
      <x:c r="O15" s="26" t="str">
        <x:v>NO</x:v>
      </x:c>
      <x:c r="P15" s="26" t="str">
        <x:v>EPOCH-0010</x:v>
      </x:c>
      <x:c r="Q15" s="26" t="str">
        <x:v>NO</x:v>
      </x:c>
      <x:c r="R15" s="26" t="str">
        <x:v>YES</x:v>
      </x:c>
      <x:c r="S15" s="30" t="str">
        <x:f>IF(B15="yes","BLOCK",IF(C15="diagnosis","BLOCK",IF(B15="unknown","UNKNOWN",IF(OR(E15="",F15="",G15="",H15=""),"UNKNOWN",IF(OR(I15="",J15=""),"DELAY",IF(K15&lt;&gt;"none","DELAY",IF(C15="working","DELAY",IF(L15&lt;&gt;"YES","DELAY","ALLOW"))))))))</x:f>
        <x:v>UNKNOWN</x:v>
      </x:c>
      <x:c r="T15" s="30" t="str">
        <x:f>IF(OR(B15="yes",D15="diagnose",D15="treat"),"BLOCK",IF(B15="unknown","DELAY",IF(D15="clarify","DELAY",IF(OR(M15="",N15=""),"DELAY","ALLOW"))))</x:f>
        <x:v>ALLOW</x:v>
      </x:c>
      <x:c r="U15" s="30" t="str">
        <x:f>IF(AND(S15="ALLOW",T15="ALLOW"),"REVIEW_READY_NONAUTHORITATIVE",IF(OR(S15="BLOCK",T15="BLOCK"),"BLOCK","DELAY"))</x:f>
        <x:v>DELAY</x:v>
      </x:c>
      <x:c r="V15" s="30" t="str">
        <x:f>START!$B$10</x:f>
        <x:v>BLOCK</x:v>
      </x:c>
      <x:c r="W15" s="30" t="str">
        <x:f>IF(V15="BLOCK","BLOCK","UNKNOWN")</x:f>
        <x:v>BLOCK</x:v>
      </x:c>
      <x:c r="X15" s="22" t="str">
        <x:f>IF(B15="yes","SAFETY_STOP",IF(C15="diagnosis","CLINICAL_SCOPE_BLOCK",IF(OR(E15="",F15="",G15="",H15=""),"MISSING_BASE",IF(K15&lt;&gt;"none","GAP_OPEN","REVIEW_PENDING_OR_LOCAL"))))</x:f>
        <x:v>MISSING_BASE</x:v>
      </x:c>
      <x:c r="Y15" s="22" t="n">
        <x:f>COUNTIF(A7SEM!$L$69:$L$75,"VERIFIED_LOCAL")</x:f>
        <x:v>0</x:v>
      </x:c>
      <x:c r="Z15" s="22" t="str">
        <x:v>FIKTIVE FORSCHUNG / NO CLINICAL USE</x:v>
      </x:c>
    </x:row>
    <x:row r="16" ht="23" customHeight="1">
      <x:c r="A16" s="22"/>
      <x:c r="B16" s="22"/>
      <x:c r="C16" s="22"/>
      <x:c r="D16" s="22"/>
      <x:c r="E16" s="22"/>
      <x:c r="F16" s="22"/>
      <x:c r="G16" s="22"/>
      <x:c r="H16" s="22"/>
      <x:c r="I16" s="22"/>
      <x:c r="J16" s="22"/>
      <x:c r="K16" s="22"/>
      <x:c r="L16" s="22"/>
      <x:c r="M16" s="22"/>
      <x:c r="N16" s="22"/>
      <x:c r="O16" s="22"/>
      <x:c r="P16" s="22"/>
      <x:c r="Q16" s="22"/>
      <x:c r="R16" s="22"/>
      <x:c r="S16" s="22"/>
      <x:c r="T16" s="22"/>
      <x:c r="U16" s="22"/>
      <x:c r="V16" s="22"/>
      <x:c r="W16" s="22"/>
      <x:c r="X16" s="22"/>
      <x:c r="Y16" s="22"/>
      <x:c r="Z16" s="22"/>
    </x:row>
    <x:row r="17" ht="23" customHeight="1">
      <x:c r="A17" s="22"/>
      <x:c r="B17" s="22"/>
      <x:c r="C17" s="22"/>
      <x:c r="D17" s="22"/>
      <x:c r="E17" s="22"/>
      <x:c r="F17" s="22"/>
      <x:c r="G17" s="22"/>
      <x:c r="H17" s="22"/>
      <x:c r="I17" s="22"/>
      <x:c r="J17" s="22"/>
      <x:c r="K17" s="22"/>
      <x:c r="L17" s="22"/>
      <x:c r="M17" s="22"/>
      <x:c r="N17" s="22"/>
      <x:c r="O17" s="22"/>
      <x:c r="P17" s="22"/>
      <x:c r="Q17" s="22"/>
      <x:c r="R17" s="22"/>
      <x:c r="S17" s="22"/>
      <x:c r="T17" s="22"/>
      <x:c r="U17" s="22"/>
      <x:c r="V17" s="22"/>
      <x:c r="W17" s="22"/>
      <x:c r="X17" s="22"/>
      <x:c r="Y17" s="22"/>
      <x:c r="Z17" s="22"/>
    </x:row>
    <x:row r="18" ht="23" customHeight="1">
      <x:c r="A18" s="22"/>
      <x:c r="B18" s="22"/>
      <x:c r="C18" s="22"/>
      <x:c r="D18" s="22"/>
      <x:c r="E18" s="22"/>
      <x:c r="F18" s="22"/>
      <x:c r="G18" s="22"/>
      <x:c r="H18" s="22"/>
      <x:c r="I18" s="22"/>
      <x:c r="J18" s="22"/>
      <x:c r="K18" s="22"/>
      <x:c r="L18" s="22"/>
      <x:c r="M18" s="22"/>
      <x:c r="N18" s="22"/>
      <x:c r="O18" s="22"/>
      <x:c r="P18" s="22"/>
      <x:c r="Q18" s="22"/>
      <x:c r="R18" s="22"/>
      <x:c r="S18" s="22"/>
      <x:c r="T18" s="22"/>
      <x:c r="U18" s="22"/>
      <x:c r="V18" s="22"/>
      <x:c r="W18" s="22"/>
      <x:c r="X18" s="22"/>
      <x:c r="Y18" s="22"/>
      <x:c r="Z18" s="22"/>
    </x:row>
    <x:row r="19" ht="23" customHeight="1">
      <x:c r="A19" s="22"/>
      <x:c r="B19" s="22"/>
      <x:c r="C19" s="22"/>
      <x:c r="D19" s="22"/>
      <x:c r="E19" s="22"/>
      <x:c r="F19" s="22"/>
      <x:c r="G19" s="22"/>
      <x:c r="H19" s="22"/>
      <x:c r="I19" s="22"/>
      <x:c r="J19" s="22"/>
      <x:c r="K19" s="22"/>
      <x:c r="L19" s="22"/>
      <x:c r="M19" s="22"/>
      <x:c r="N19" s="22"/>
      <x:c r="O19" s="22"/>
      <x:c r="P19" s="22"/>
      <x:c r="Q19" s="22"/>
      <x:c r="R19" s="22"/>
      <x:c r="S19" s="22"/>
      <x:c r="T19" s="22"/>
      <x:c r="U19" s="22"/>
      <x:c r="V19" s="22"/>
      <x:c r="W19" s="22"/>
      <x:c r="X19" s="22"/>
      <x:c r="Y19" s="22"/>
      <x:c r="Z19" s="22"/>
    </x:row>
    <x:row r="20" ht="23" customHeight="1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  <x:c r="M20" s="22"/>
      <x:c r="N20" s="22"/>
      <x:c r="O20" s="22"/>
      <x:c r="P20" s="22"/>
      <x:c r="Q20" s="22"/>
      <x:c r="R20" s="22"/>
      <x:c r="S20" s="22"/>
      <x:c r="T20" s="22"/>
      <x:c r="U20" s="22"/>
      <x:c r="V20" s="22"/>
      <x:c r="W20" s="22"/>
      <x:c r="X20" s="22"/>
      <x:c r="Y20" s="22"/>
      <x:c r="Z20" s="22"/>
    </x:row>
    <x:row r="21" ht="23" customHeight="1">
      <x:c r="A21" s="22"/>
      <x:c r="B21" s="22"/>
      <x:c r="C21" s="22"/>
      <x:c r="D21" s="22"/>
      <x:c r="E21" s="22"/>
      <x:c r="F21" s="22"/>
      <x:c r="G21" s="22"/>
      <x:c r="H21" s="22"/>
      <x:c r="I21" s="22"/>
      <x:c r="J21" s="22"/>
      <x:c r="K21" s="22"/>
      <x:c r="L21" s="22"/>
      <x:c r="M21" s="22"/>
      <x:c r="N21" s="22"/>
      <x:c r="O21" s="22"/>
      <x:c r="P21" s="22"/>
      <x:c r="Q21" s="22"/>
      <x:c r="R21" s="22"/>
      <x:c r="S21" s="22"/>
      <x:c r="T21" s="22"/>
      <x:c r="U21" s="22"/>
      <x:c r="V21" s="22"/>
      <x:c r="W21" s="22"/>
      <x:c r="X21" s="22"/>
      <x:c r="Y21" s="22"/>
      <x:c r="Z21" s="22"/>
    </x:row>
    <x:row r="22" ht="23" customHeight="1">
      <x:c r="A22" s="22"/>
      <x:c r="B22" s="22"/>
      <x:c r="C22" s="22"/>
      <x:c r="D22" s="22"/>
      <x:c r="E22" s="22"/>
      <x:c r="F22" s="22"/>
      <x:c r="G22" s="22"/>
      <x:c r="H22" s="22"/>
      <x:c r="I22" s="22"/>
      <x:c r="J22" s="22"/>
      <x:c r="K22" s="22"/>
      <x:c r="L22" s="22"/>
      <x:c r="M22" s="22"/>
      <x:c r="N22" s="22"/>
      <x:c r="O22" s="22"/>
      <x:c r="P22" s="22"/>
      <x:c r="Q22" s="22"/>
      <x:c r="R22" s="22"/>
      <x:c r="S22" s="22"/>
      <x:c r="T22" s="22"/>
      <x:c r="U22" s="22"/>
      <x:c r="V22" s="22"/>
      <x:c r="W22" s="22"/>
      <x:c r="X22" s="22"/>
      <x:c r="Y22" s="22"/>
      <x:c r="Z22" s="22"/>
    </x:row>
    <x:row r="23" ht="23" customHeight="1">
      <x:c r="A23" s="22"/>
      <x:c r="B23" s="22"/>
      <x:c r="C23" s="22"/>
      <x:c r="D23" s="22"/>
      <x:c r="E23" s="22"/>
      <x:c r="F23" s="22"/>
      <x:c r="G23" s="22"/>
      <x:c r="H23" s="22"/>
      <x:c r="I23" s="22"/>
      <x:c r="J23" s="22"/>
      <x:c r="K23" s="22"/>
      <x:c r="L23" s="22"/>
      <x:c r="M23" s="22"/>
      <x:c r="N23" s="22"/>
      <x:c r="O23" s="22"/>
      <x:c r="P23" s="22"/>
      <x:c r="Q23" s="22"/>
      <x:c r="R23" s="22"/>
      <x:c r="S23" s="22"/>
      <x:c r="T23" s="22"/>
      <x:c r="U23" s="22"/>
      <x:c r="V23" s="22"/>
      <x:c r="W23" s="22"/>
      <x:c r="X23" s="22"/>
      <x:c r="Y23" s="22"/>
      <x:c r="Z23" s="22"/>
    </x:row>
    <x:row r="24" ht="23" customHeight="1">
      <x:c r="A24" s="22"/>
      <x:c r="B24" s="22"/>
      <x:c r="C24" s="22"/>
      <x:c r="D24" s="22"/>
      <x:c r="E24" s="22"/>
      <x:c r="F24" s="22"/>
      <x:c r="G24" s="22"/>
      <x:c r="H24" s="22"/>
      <x:c r="I24" s="22"/>
      <x:c r="J24" s="22"/>
      <x:c r="K24" s="22"/>
      <x:c r="L24" s="22"/>
      <x:c r="M24" s="22"/>
      <x:c r="N24" s="22"/>
      <x:c r="O24" s="22"/>
      <x:c r="P24" s="22"/>
      <x:c r="Q24" s="22"/>
      <x:c r="R24" s="22"/>
      <x:c r="S24" s="22"/>
      <x:c r="T24" s="22"/>
      <x:c r="U24" s="22"/>
      <x:c r="V24" s="22"/>
      <x:c r="W24" s="22"/>
      <x:c r="X24" s="22"/>
      <x:c r="Y24" s="22"/>
      <x:c r="Z24" s="22"/>
    </x:row>
    <x:row r="25" ht="23" customHeight="1">
      <x:c r="A25" s="22"/>
      <x:c r="B25" s="22"/>
      <x:c r="C25" s="22"/>
      <x:c r="D25" s="22"/>
      <x:c r="E25" s="22"/>
      <x:c r="F25" s="22"/>
      <x:c r="G25" s="22"/>
      <x:c r="H25" s="22"/>
      <x:c r="I25" s="22"/>
      <x:c r="J25" s="22"/>
      <x:c r="K25" s="22"/>
      <x:c r="L25" s="22"/>
      <x:c r="M25" s="22"/>
      <x:c r="N25" s="22"/>
      <x:c r="O25" s="22"/>
      <x:c r="P25" s="22"/>
      <x:c r="Q25" s="22"/>
      <x:c r="R25" s="22"/>
      <x:c r="S25" s="22"/>
      <x:c r="T25" s="22"/>
      <x:c r="U25" s="22"/>
      <x:c r="V25" s="22"/>
      <x:c r="W25" s="22"/>
      <x:c r="X25" s="22"/>
      <x:c r="Y25" s="22"/>
      <x:c r="Z25" s="22"/>
    </x:row>
    <x:row r="26" ht="23" customHeight="1">
      <x:c r="A26" s="22"/>
      <x:c r="B26" s="22"/>
      <x:c r="C26" s="22"/>
      <x:c r="D26" s="22"/>
      <x:c r="E26" s="22"/>
      <x:c r="F26" s="22"/>
      <x:c r="G26" s="22"/>
      <x:c r="H26" s="22"/>
      <x:c r="I26" s="22"/>
      <x:c r="J26" s="22"/>
      <x:c r="K26" s="22"/>
      <x:c r="L26" s="22"/>
      <x:c r="M26" s="22"/>
      <x:c r="N26" s="22"/>
      <x:c r="O26" s="22"/>
      <x:c r="P26" s="22"/>
      <x:c r="Q26" s="22"/>
      <x:c r="R26" s="22"/>
      <x:c r="S26" s="22"/>
      <x:c r="T26" s="22"/>
      <x:c r="U26" s="22"/>
      <x:c r="V26" s="22"/>
      <x:c r="W26" s="22"/>
      <x:c r="X26" s="22"/>
      <x:c r="Y26" s="22"/>
      <x:c r="Z26" s="22"/>
    </x:row>
    <x:row r="27" ht="23" customHeight="1">
      <x:c r="A27" s="22"/>
      <x:c r="B27" s="22"/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  <x:c r="M27" s="22"/>
      <x:c r="N27" s="22"/>
      <x:c r="O27" s="22"/>
      <x:c r="P27" s="22"/>
      <x:c r="Q27" s="22"/>
      <x:c r="R27" s="22"/>
      <x:c r="S27" s="22"/>
      <x:c r="T27" s="22"/>
      <x:c r="U27" s="22"/>
      <x:c r="V27" s="22"/>
      <x:c r="W27" s="22"/>
      <x:c r="X27" s="22"/>
      <x:c r="Y27" s="22"/>
      <x:c r="Z27" s="22"/>
    </x:row>
    <x:row r="28" ht="23" customHeight="1">
      <x:c r="A28" s="22"/>
      <x:c r="B28" s="22"/>
      <x:c r="C28" s="22"/>
      <x:c r="D28" s="22"/>
      <x:c r="E28" s="22"/>
      <x:c r="F28" s="22"/>
      <x:c r="G28" s="22"/>
      <x:c r="H28" s="22"/>
      <x:c r="I28" s="22"/>
      <x:c r="J28" s="22"/>
      <x:c r="K28" s="22"/>
      <x:c r="L28" s="22"/>
      <x:c r="M28" s="22"/>
      <x:c r="N28" s="22"/>
      <x:c r="O28" s="22"/>
      <x:c r="P28" s="22"/>
      <x:c r="Q28" s="22"/>
      <x:c r="R28" s="22"/>
      <x:c r="S28" s="22"/>
      <x:c r="T28" s="22"/>
      <x:c r="U28" s="22"/>
      <x:c r="V28" s="22"/>
      <x:c r="W28" s="22"/>
      <x:c r="X28" s="22"/>
      <x:c r="Y28" s="22"/>
      <x:c r="Z28" s="22"/>
    </x:row>
    <x:row r="29" ht="23" customHeight="1">
      <x:c r="A29" s="22"/>
      <x:c r="B29" s="22"/>
      <x:c r="C29" s="22"/>
      <x:c r="D29" s="22"/>
      <x:c r="E29" s="22"/>
      <x:c r="F29" s="22"/>
      <x:c r="G29" s="22"/>
      <x:c r="H29" s="22"/>
      <x:c r="I29" s="22"/>
      <x:c r="J29" s="22"/>
      <x:c r="K29" s="22"/>
      <x:c r="L29" s="22"/>
      <x:c r="M29" s="22"/>
      <x:c r="N29" s="22"/>
      <x:c r="O29" s="22"/>
      <x:c r="P29" s="22"/>
      <x:c r="Q29" s="22"/>
      <x:c r="R29" s="22"/>
      <x:c r="S29" s="22"/>
      <x:c r="T29" s="22"/>
      <x:c r="U29" s="22"/>
      <x:c r="V29" s="22"/>
      <x:c r="W29" s="22"/>
      <x:c r="X29" s="22"/>
      <x:c r="Y29" s="22"/>
      <x:c r="Z29" s="22"/>
    </x:row>
    <x:row r="30" ht="23" customHeight="1">
      <x:c r="A30" s="22"/>
      <x:c r="B30" s="22"/>
      <x:c r="C30" s="22"/>
      <x:c r="D30" s="22"/>
      <x:c r="E30" s="22"/>
      <x:c r="F30" s="22"/>
      <x:c r="G30" s="22"/>
      <x:c r="H30" s="22"/>
      <x:c r="I30" s="22"/>
      <x:c r="J30" s="22"/>
      <x:c r="K30" s="22"/>
      <x:c r="L30" s="22"/>
      <x:c r="M30" s="22"/>
      <x:c r="N30" s="22"/>
      <x:c r="O30" s="22"/>
      <x:c r="P30" s="22"/>
      <x:c r="Q30" s="22"/>
      <x:c r="R30" s="22"/>
      <x:c r="S30" s="22"/>
      <x:c r="T30" s="22"/>
      <x:c r="U30" s="22"/>
      <x:c r="V30" s="22"/>
      <x:c r="W30" s="22"/>
      <x:c r="X30" s="22"/>
      <x:c r="Y30" s="22"/>
      <x:c r="Z30" s="22"/>
    </x:row>
    <x:row r="31" ht="23" customHeight="1">
      <x:c r="A31" s="22"/>
      <x:c r="B31" s="22"/>
      <x:c r="C31" s="22"/>
      <x:c r="D31" s="22"/>
      <x:c r="E31" s="22"/>
      <x:c r="F31" s="22"/>
      <x:c r="G31" s="22"/>
      <x:c r="H31" s="22"/>
      <x:c r="I31" s="22"/>
      <x:c r="J31" s="22"/>
      <x:c r="K31" s="22"/>
      <x:c r="L31" s="22"/>
      <x:c r="M31" s="22"/>
      <x:c r="N31" s="22"/>
      <x:c r="O31" s="22"/>
      <x:c r="P31" s="22"/>
      <x:c r="Q31" s="22"/>
      <x:c r="R31" s="22"/>
      <x:c r="S31" s="22"/>
      <x:c r="T31" s="22"/>
      <x:c r="U31" s="22"/>
      <x:c r="V31" s="22"/>
      <x:c r="W31" s="22"/>
      <x:c r="X31" s="22"/>
      <x:c r="Y31" s="22"/>
      <x:c r="Z31" s="22"/>
    </x:row>
    <x:row r="32" ht="23" customHeight="1">
      <x:c r="A32" s="22"/>
      <x:c r="B32" s="22"/>
      <x:c r="C32" s="22"/>
      <x:c r="D32" s="22"/>
      <x:c r="E32" s="22"/>
      <x:c r="F32" s="22"/>
      <x:c r="G32" s="22"/>
      <x:c r="H32" s="22"/>
      <x:c r="I32" s="22"/>
      <x:c r="J32" s="22"/>
      <x:c r="K32" s="22"/>
      <x:c r="L32" s="22"/>
      <x:c r="M32" s="22"/>
      <x:c r="N32" s="22"/>
      <x:c r="O32" s="22"/>
      <x:c r="P32" s="22"/>
      <x:c r="Q32" s="22"/>
      <x:c r="R32" s="22"/>
      <x:c r="S32" s="22"/>
      <x:c r="T32" s="22"/>
      <x:c r="U32" s="22"/>
      <x:c r="V32" s="22"/>
      <x:c r="W32" s="22"/>
      <x:c r="X32" s="22"/>
      <x:c r="Y32" s="22"/>
      <x:c r="Z32" s="22"/>
    </x:row>
    <x:row r="33" ht="23" customHeight="1">
      <x:c r="A33" s="22"/>
      <x:c r="B33" s="22"/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  <x:c r="M33" s="22"/>
      <x:c r="N33" s="22"/>
      <x:c r="O33" s="22"/>
      <x:c r="P33" s="22"/>
      <x:c r="Q33" s="22"/>
      <x:c r="R33" s="22"/>
      <x:c r="S33" s="22"/>
      <x:c r="T33" s="22"/>
      <x:c r="U33" s="22"/>
      <x:c r="V33" s="22"/>
      <x:c r="W33" s="22"/>
      <x:c r="X33" s="22"/>
      <x:c r="Y33" s="22"/>
      <x:c r="Z33" s="22"/>
    </x:row>
    <x:row r="34" ht="23" customHeight="1">
      <x:c r="A34" s="22"/>
      <x:c r="B34" s="22"/>
      <x:c r="C34" s="22"/>
      <x:c r="D34" s="22"/>
      <x:c r="E34" s="22"/>
      <x:c r="F34" s="22"/>
      <x:c r="G34" s="22"/>
      <x:c r="H34" s="22"/>
      <x:c r="I34" s="22"/>
      <x:c r="J34" s="22"/>
      <x:c r="K34" s="22"/>
      <x:c r="L34" s="22"/>
      <x:c r="M34" s="22"/>
      <x:c r="N34" s="22"/>
      <x:c r="O34" s="22"/>
      <x:c r="P34" s="22"/>
      <x:c r="Q34" s="22"/>
      <x:c r="R34" s="22"/>
      <x:c r="S34" s="22"/>
      <x:c r="T34" s="22"/>
      <x:c r="U34" s="22"/>
      <x:c r="V34" s="22"/>
      <x:c r="W34" s="22"/>
      <x:c r="X34" s="22"/>
      <x:c r="Y34" s="22"/>
      <x:c r="Z34" s="22"/>
    </x:row>
    <x:row r="35" ht="23" customHeight="1">
      <x:c r="A35" s="22"/>
      <x:c r="B35" s="22"/>
      <x:c r="C35" s="22"/>
      <x:c r="D35" s="22"/>
      <x:c r="E35" s="22"/>
      <x:c r="F35" s="22"/>
      <x:c r="G35" s="22"/>
      <x:c r="H35" s="22"/>
      <x:c r="I35" s="22"/>
      <x:c r="J35" s="22"/>
      <x:c r="K35" s="22"/>
      <x:c r="L35" s="22"/>
      <x:c r="M35" s="22"/>
      <x:c r="N35" s="22"/>
      <x:c r="O35" s="22"/>
      <x:c r="P35" s="22"/>
      <x:c r="Q35" s="22"/>
      <x:c r="R35" s="22"/>
      <x:c r="S35" s="22"/>
      <x:c r="T35" s="22"/>
      <x:c r="U35" s="22"/>
      <x:c r="V35" s="22"/>
      <x:c r="W35" s="22"/>
      <x:c r="X35" s="22"/>
      <x:c r="Y35" s="22"/>
      <x:c r="Z35" s="22"/>
    </x:row>
    <x:row r="36" ht="23" customHeight="1">
      <x:c r="A36" s="22"/>
      <x:c r="B36" s="22"/>
      <x:c r="C36" s="22"/>
      <x:c r="D36" s="22"/>
      <x:c r="E36" s="22"/>
      <x:c r="F36" s="22"/>
      <x:c r="G36" s="22"/>
      <x:c r="H36" s="22"/>
      <x:c r="I36" s="22"/>
      <x:c r="J36" s="22"/>
      <x:c r="K36" s="22"/>
      <x:c r="L36" s="22"/>
      <x:c r="M36" s="22"/>
      <x:c r="N36" s="22"/>
      <x:c r="O36" s="22"/>
      <x:c r="P36" s="22"/>
      <x:c r="Q36" s="22"/>
      <x:c r="R36" s="22"/>
      <x:c r="S36" s="22"/>
      <x:c r="T36" s="22"/>
      <x:c r="U36" s="22"/>
      <x:c r="V36" s="22"/>
      <x:c r="W36" s="22"/>
      <x:c r="X36" s="22"/>
      <x:c r="Y36" s="22"/>
      <x:c r="Z36" s="22"/>
    </x:row>
    <x:row r="37" ht="23" customHeight="1">
      <x:c r="A37" s="22"/>
      <x:c r="B37" s="22"/>
      <x:c r="C37" s="22"/>
      <x:c r="D37" s="22"/>
      <x:c r="E37" s="22"/>
      <x:c r="F37" s="22"/>
      <x:c r="G37" s="22"/>
      <x:c r="H37" s="22"/>
      <x:c r="I37" s="22"/>
      <x:c r="J37" s="22"/>
      <x:c r="K37" s="22"/>
      <x:c r="L37" s="22"/>
      <x:c r="M37" s="22"/>
      <x:c r="N37" s="22"/>
      <x:c r="O37" s="22"/>
      <x:c r="P37" s="22"/>
      <x:c r="Q37" s="22"/>
      <x:c r="R37" s="22"/>
      <x:c r="S37" s="22"/>
      <x:c r="T37" s="22"/>
      <x:c r="U37" s="22"/>
      <x:c r="V37" s="22"/>
      <x:c r="W37" s="22"/>
      <x:c r="X37" s="22"/>
      <x:c r="Y37" s="22"/>
      <x:c r="Z37" s="22"/>
    </x:row>
    <x:row r="38" ht="23" customHeight="1">
      <x:c r="A38" s="22"/>
      <x:c r="B38" s="22"/>
      <x:c r="C38" s="22"/>
      <x:c r="D38" s="22"/>
      <x:c r="E38" s="22"/>
      <x:c r="F38" s="22"/>
      <x:c r="G38" s="22"/>
      <x:c r="H38" s="22"/>
      <x:c r="I38" s="22"/>
      <x:c r="J38" s="22"/>
      <x:c r="K38" s="22"/>
      <x:c r="L38" s="22"/>
      <x:c r="M38" s="22"/>
      <x:c r="N38" s="22"/>
      <x:c r="O38" s="22"/>
      <x:c r="P38" s="22"/>
      <x:c r="Q38" s="22"/>
      <x:c r="R38" s="22"/>
      <x:c r="S38" s="22"/>
      <x:c r="T38" s="22"/>
      <x:c r="U38" s="22"/>
      <x:c r="V38" s="22"/>
      <x:c r="W38" s="22"/>
      <x:c r="X38" s="22"/>
      <x:c r="Y38" s="22"/>
      <x:c r="Z38" s="22"/>
    </x:row>
    <x:row r="39" ht="23" customHeight="1">
      <x:c r="A39" s="22"/>
      <x:c r="B39" s="22"/>
      <x:c r="C39" s="22"/>
      <x:c r="D39" s="22"/>
      <x:c r="E39" s="22"/>
      <x:c r="F39" s="22"/>
      <x:c r="G39" s="22"/>
      <x:c r="H39" s="22"/>
      <x:c r="I39" s="22"/>
      <x:c r="J39" s="22"/>
      <x:c r="K39" s="22"/>
      <x:c r="L39" s="22"/>
      <x:c r="M39" s="22"/>
      <x:c r="N39" s="22"/>
      <x:c r="O39" s="22"/>
      <x:c r="P39" s="22"/>
      <x:c r="Q39" s="22"/>
      <x:c r="R39" s="22"/>
      <x:c r="S39" s="22"/>
      <x:c r="T39" s="22"/>
      <x:c r="U39" s="22"/>
      <x:c r="V39" s="22"/>
      <x:c r="W39" s="22"/>
      <x:c r="X39" s="22"/>
      <x:c r="Y39" s="22"/>
      <x:c r="Z39" s="22"/>
    </x:row>
    <x:row r="40" ht="23" customHeight="1">
      <x:c r="A40" s="22"/>
      <x:c r="B40" s="22"/>
      <x:c r="C40" s="22"/>
      <x:c r="D40" s="22"/>
      <x:c r="E40" s="22"/>
      <x:c r="F40" s="22"/>
      <x:c r="G40" s="22"/>
      <x:c r="H40" s="22"/>
      <x:c r="I40" s="22"/>
      <x:c r="J40" s="22"/>
      <x:c r="K40" s="22"/>
      <x:c r="L40" s="22"/>
      <x:c r="M40" s="22"/>
      <x:c r="N40" s="22"/>
      <x:c r="O40" s="22"/>
      <x:c r="P40" s="22"/>
      <x:c r="Q40" s="22"/>
      <x:c r="R40" s="22"/>
      <x:c r="S40" s="22"/>
      <x:c r="T40" s="22"/>
      <x:c r="U40" s="22"/>
      <x:c r="V40" s="22"/>
      <x:c r="W40" s="22"/>
      <x:c r="X40" s="22"/>
      <x:c r="Y40" s="22"/>
      <x:c r="Z40" s="22"/>
    </x:row>
    <x:row r="41" ht="23" customHeight="1">
      <x:c r="A41" s="22"/>
      <x:c r="B41" s="22"/>
      <x:c r="C41" s="22"/>
      <x:c r="D41" s="22"/>
      <x:c r="E41" s="22"/>
      <x:c r="F41" s="22"/>
      <x:c r="G41" s="22"/>
      <x:c r="H41" s="22"/>
      <x:c r="I41" s="22"/>
      <x:c r="J41" s="22"/>
      <x:c r="K41" s="22"/>
      <x:c r="L41" s="22"/>
      <x:c r="M41" s="22"/>
      <x:c r="N41" s="22"/>
      <x:c r="O41" s="22"/>
      <x:c r="P41" s="22"/>
      <x:c r="Q41" s="22"/>
      <x:c r="R41" s="22"/>
      <x:c r="S41" s="22"/>
      <x:c r="T41" s="22"/>
      <x:c r="U41" s="22"/>
      <x:c r="V41" s="22"/>
      <x:c r="W41" s="22"/>
      <x:c r="X41" s="22"/>
      <x:c r="Y41" s="22"/>
      <x:c r="Z41" s="22"/>
    </x:row>
    <x:row r="42" ht="23" customHeight="1">
      <x:c r="A42" s="22"/>
      <x:c r="B42" s="22"/>
      <x:c r="C42" s="22"/>
      <x:c r="D42" s="22"/>
      <x:c r="E42" s="22"/>
      <x:c r="F42" s="22"/>
      <x:c r="G42" s="22"/>
      <x:c r="H42" s="22"/>
      <x:c r="I42" s="22"/>
      <x:c r="J42" s="22"/>
      <x:c r="K42" s="22"/>
      <x:c r="L42" s="22"/>
      <x:c r="M42" s="22"/>
      <x:c r="N42" s="22"/>
      <x:c r="O42" s="22"/>
      <x:c r="P42" s="22"/>
      <x:c r="Q42" s="22"/>
      <x:c r="R42" s="22"/>
      <x:c r="S42" s="22"/>
      <x:c r="T42" s="22"/>
      <x:c r="U42" s="22"/>
      <x:c r="V42" s="22"/>
      <x:c r="W42" s="22"/>
      <x:c r="X42" s="22"/>
      <x:c r="Y42" s="22"/>
      <x:c r="Z42" s="22"/>
    </x:row>
    <x:row r="43" ht="23" customHeight="1">
      <x:c r="A43" s="22"/>
      <x:c r="B43" s="22"/>
      <x:c r="C43" s="22"/>
      <x:c r="D43" s="22"/>
      <x:c r="E43" s="22"/>
      <x:c r="F43" s="22"/>
      <x:c r="G43" s="22"/>
      <x:c r="H43" s="22"/>
      <x:c r="I43" s="22"/>
      <x:c r="J43" s="22"/>
      <x:c r="K43" s="22"/>
      <x:c r="L43" s="22"/>
      <x:c r="M43" s="22"/>
      <x:c r="N43" s="22"/>
      <x:c r="O43" s="22"/>
      <x:c r="P43" s="22"/>
      <x:c r="Q43" s="22"/>
      <x:c r="R43" s="22"/>
      <x:c r="S43" s="22"/>
      <x:c r="T43" s="22"/>
      <x:c r="U43" s="22"/>
      <x:c r="V43" s="22"/>
      <x:c r="W43" s="22"/>
      <x:c r="X43" s="22"/>
      <x:c r="Y43" s="22"/>
      <x:c r="Z43" s="22"/>
    </x:row>
    <x:row r="44" ht="23" customHeight="1">
      <x:c r="A44" s="22"/>
      <x:c r="B44" s="22"/>
      <x:c r="C44" s="22"/>
      <x:c r="D44" s="22"/>
      <x:c r="E44" s="22"/>
      <x:c r="F44" s="22"/>
      <x:c r="G44" s="22"/>
      <x:c r="H44" s="22"/>
      <x:c r="I44" s="22"/>
      <x:c r="J44" s="22"/>
      <x:c r="K44" s="22"/>
      <x:c r="L44" s="22"/>
      <x:c r="M44" s="22"/>
      <x:c r="N44" s="22"/>
      <x:c r="O44" s="22"/>
      <x:c r="P44" s="22"/>
      <x:c r="Q44" s="22"/>
      <x:c r="R44" s="22"/>
      <x:c r="S44" s="22"/>
      <x:c r="T44" s="22"/>
      <x:c r="U44" s="22"/>
      <x:c r="V44" s="22"/>
      <x:c r="W44" s="22"/>
      <x:c r="X44" s="22"/>
      <x:c r="Y44" s="22"/>
      <x:c r="Z44" s="22"/>
    </x:row>
    <x:row r="45" ht="23" customHeight="1">
      <x:c r="A45" s="22"/>
      <x:c r="B45" s="22"/>
      <x:c r="C45" s="22"/>
      <x:c r="D45" s="22"/>
      <x:c r="E45" s="22"/>
      <x:c r="F45" s="22"/>
      <x:c r="G45" s="22"/>
      <x:c r="H45" s="22"/>
      <x:c r="I45" s="22"/>
      <x:c r="J45" s="22"/>
      <x:c r="K45" s="22"/>
      <x:c r="L45" s="22"/>
      <x:c r="M45" s="22"/>
      <x:c r="N45" s="22"/>
      <x:c r="O45" s="22"/>
      <x:c r="P45" s="22"/>
      <x:c r="Q45" s="22"/>
      <x:c r="R45" s="22"/>
      <x:c r="S45" s="22"/>
      <x:c r="T45" s="22"/>
      <x:c r="U45" s="22"/>
      <x:c r="V45" s="22"/>
      <x:c r="W45" s="22"/>
      <x:c r="X45" s="22"/>
      <x:c r="Y45" s="22"/>
      <x:c r="Z45" s="22"/>
    </x:row>
    <x:row r="46" ht="23" customHeight="1">
      <x:c r="A46" s="22"/>
      <x:c r="B46" s="22"/>
      <x:c r="C46" s="22"/>
      <x:c r="D46" s="22"/>
      <x:c r="E46" s="22"/>
      <x:c r="F46" s="22"/>
      <x:c r="G46" s="22"/>
      <x:c r="H46" s="22"/>
      <x:c r="I46" s="22"/>
      <x:c r="J46" s="22"/>
      <x:c r="K46" s="22"/>
      <x:c r="L46" s="22"/>
      <x:c r="M46" s="22"/>
      <x:c r="N46" s="22"/>
      <x:c r="O46" s="22"/>
      <x:c r="P46" s="22"/>
      <x:c r="Q46" s="22"/>
      <x:c r="R46" s="22"/>
      <x:c r="S46" s="22"/>
      <x:c r="T46" s="22"/>
      <x:c r="U46" s="22"/>
      <x:c r="V46" s="22"/>
      <x:c r="W46" s="22"/>
      <x:c r="X46" s="22"/>
      <x:c r="Y46" s="22"/>
      <x:c r="Z46" s="22"/>
    </x:row>
    <x:row r="47" ht="23" customHeight="1">
      <x:c r="A47" s="22"/>
      <x:c r="B47" s="22"/>
      <x:c r="C47" s="22"/>
      <x:c r="D47" s="22"/>
      <x:c r="E47" s="22"/>
      <x:c r="F47" s="22"/>
      <x:c r="G47" s="22"/>
      <x:c r="H47" s="22"/>
      <x:c r="I47" s="22"/>
      <x:c r="J47" s="22"/>
      <x:c r="K47" s="22"/>
      <x:c r="L47" s="22"/>
      <x:c r="M47" s="22"/>
      <x:c r="N47" s="22"/>
      <x:c r="O47" s="22"/>
      <x:c r="P47" s="22"/>
      <x:c r="Q47" s="22"/>
      <x:c r="R47" s="22"/>
      <x:c r="S47" s="22"/>
      <x:c r="T47" s="22"/>
      <x:c r="U47" s="22"/>
      <x:c r="V47" s="22"/>
      <x:c r="W47" s="22"/>
      <x:c r="X47" s="22"/>
      <x:c r="Y47" s="22"/>
      <x:c r="Z47" s="22"/>
    </x:row>
    <x:row r="48" ht="23" customHeight="1">
      <x:c r="A48" s="22"/>
      <x:c r="B48" s="22"/>
      <x:c r="C48" s="22"/>
      <x:c r="D48" s="22"/>
      <x:c r="E48" s="22"/>
      <x:c r="F48" s="22"/>
      <x:c r="G48" s="22"/>
      <x:c r="H48" s="22"/>
      <x:c r="I48" s="22"/>
      <x:c r="J48" s="22"/>
      <x:c r="K48" s="22"/>
      <x:c r="L48" s="22"/>
      <x:c r="M48" s="22"/>
      <x:c r="N48" s="22"/>
      <x:c r="O48" s="22"/>
      <x:c r="P48" s="22"/>
      <x:c r="Q48" s="22"/>
      <x:c r="R48" s="22"/>
      <x:c r="S48" s="22"/>
      <x:c r="T48" s="22"/>
      <x:c r="U48" s="22"/>
      <x:c r="V48" s="22"/>
      <x:c r="W48" s="22"/>
      <x:c r="X48" s="22"/>
      <x:c r="Y48" s="22"/>
      <x:c r="Z48" s="22"/>
    </x:row>
    <x:row r="49" ht="23" customHeight="1">
      <x:c r="A49" s="22"/>
      <x:c r="B49" s="22"/>
      <x:c r="C49" s="22"/>
      <x:c r="D49" s="22"/>
      <x:c r="E49" s="22"/>
      <x:c r="F49" s="22"/>
      <x:c r="G49" s="22"/>
      <x:c r="H49" s="22"/>
      <x:c r="I49" s="22"/>
      <x:c r="J49" s="22"/>
      <x:c r="K49" s="22"/>
      <x:c r="L49" s="22"/>
      <x:c r="M49" s="22"/>
      <x:c r="N49" s="22"/>
      <x:c r="O49" s="22"/>
      <x:c r="P49" s="22"/>
      <x:c r="Q49" s="22"/>
      <x:c r="R49" s="22"/>
      <x:c r="S49" s="22"/>
      <x:c r="T49" s="22"/>
      <x:c r="U49" s="22"/>
      <x:c r="V49" s="22"/>
      <x:c r="W49" s="22"/>
      <x:c r="X49" s="22"/>
      <x:c r="Y49" s="22"/>
      <x:c r="Z49" s="22"/>
    </x:row>
    <x:row r="50" ht="23" customHeight="1">
      <x:c r="A50" s="22"/>
      <x:c r="B50" s="22"/>
      <x:c r="C50" s="22"/>
      <x:c r="D50" s="22"/>
      <x:c r="E50" s="22"/>
      <x:c r="F50" s="22"/>
      <x:c r="G50" s="22"/>
      <x:c r="H50" s="22"/>
      <x:c r="I50" s="22"/>
      <x:c r="J50" s="22"/>
      <x:c r="K50" s="22"/>
      <x:c r="L50" s="22"/>
      <x:c r="M50" s="22"/>
      <x:c r="N50" s="22"/>
      <x:c r="O50" s="22"/>
      <x:c r="P50" s="22"/>
      <x:c r="Q50" s="22"/>
      <x:c r="R50" s="22"/>
      <x:c r="S50" s="22"/>
      <x:c r="T50" s="22"/>
      <x:c r="U50" s="22"/>
      <x:c r="V50" s="22"/>
      <x:c r="W50" s="22"/>
      <x:c r="X50" s="22"/>
      <x:c r="Y50" s="22"/>
      <x:c r="Z50" s="22"/>
    </x:row>
    <x:row r="51" ht="23" customHeight="1">
      <x:c r="A51" s="22"/>
      <x:c r="B51" s="22"/>
      <x:c r="C51" s="22"/>
      <x:c r="D51" s="22"/>
      <x:c r="E51" s="22"/>
      <x:c r="F51" s="22"/>
      <x:c r="G51" s="22"/>
      <x:c r="H51" s="22"/>
      <x:c r="I51" s="22"/>
      <x:c r="J51" s="22"/>
      <x:c r="K51" s="22"/>
      <x:c r="L51" s="22"/>
      <x:c r="M51" s="22"/>
      <x:c r="N51" s="22"/>
      <x:c r="O51" s="22"/>
      <x:c r="P51" s="22"/>
      <x:c r="Q51" s="22"/>
      <x:c r="R51" s="22"/>
      <x:c r="S51" s="22"/>
      <x:c r="T51" s="22"/>
      <x:c r="U51" s="22"/>
      <x:c r="V51" s="22"/>
      <x:c r="W51" s="22"/>
      <x:c r="X51" s="22"/>
      <x:c r="Y51" s="22"/>
      <x:c r="Z51" s="22"/>
    </x:row>
    <x:row r="52" ht="23" customHeight="1">
      <x:c r="A52" s="22"/>
      <x:c r="B52" s="22"/>
      <x:c r="C52" s="22"/>
      <x:c r="D52" s="22"/>
      <x:c r="E52" s="22"/>
      <x:c r="F52" s="22"/>
      <x:c r="G52" s="22"/>
      <x:c r="H52" s="22"/>
      <x:c r="I52" s="22"/>
      <x:c r="J52" s="22"/>
      <x:c r="K52" s="22"/>
      <x:c r="L52" s="22"/>
      <x:c r="M52" s="22"/>
      <x:c r="N52" s="22"/>
      <x:c r="O52" s="22"/>
      <x:c r="P52" s="22"/>
      <x:c r="Q52" s="22"/>
      <x:c r="R52" s="22"/>
      <x:c r="S52" s="22"/>
      <x:c r="T52" s="22"/>
      <x:c r="U52" s="22"/>
      <x:c r="V52" s="22"/>
      <x:c r="W52" s="22"/>
      <x:c r="X52" s="22"/>
      <x:c r="Y52" s="22"/>
      <x:c r="Z52" s="22"/>
    </x:row>
    <x:row r="53" ht="23" customHeight="1">
      <x:c r="A53" s="22"/>
      <x:c r="B53" s="22"/>
      <x:c r="C53" s="22"/>
      <x:c r="D53" s="22"/>
      <x:c r="E53" s="22"/>
      <x:c r="F53" s="22"/>
      <x:c r="G53" s="22"/>
      <x:c r="H53" s="22"/>
      <x:c r="I53" s="22"/>
      <x:c r="J53" s="22"/>
      <x:c r="K53" s="22"/>
      <x:c r="L53" s="22"/>
      <x:c r="M53" s="22"/>
      <x:c r="N53" s="22"/>
      <x:c r="O53" s="22"/>
      <x:c r="P53" s="22"/>
      <x:c r="Q53" s="22"/>
      <x:c r="R53" s="22"/>
      <x:c r="S53" s="22"/>
      <x:c r="T53" s="22"/>
      <x:c r="U53" s="22"/>
      <x:c r="V53" s="22"/>
      <x:c r="W53" s="22"/>
      <x:c r="X53" s="22"/>
      <x:c r="Y53" s="22"/>
      <x:c r="Z53" s="22"/>
    </x:row>
    <x:row r="54" ht="23" customHeight="1">
      <x:c r="A54" s="22"/>
      <x:c r="B54" s="22"/>
      <x:c r="C54" s="22"/>
      <x:c r="D54" s="22"/>
      <x:c r="E54" s="22"/>
      <x:c r="F54" s="22"/>
      <x:c r="G54" s="22"/>
      <x:c r="H54" s="22"/>
      <x:c r="I54" s="22"/>
      <x:c r="J54" s="22"/>
      <x:c r="K54" s="22"/>
      <x:c r="L54" s="22"/>
      <x:c r="M54" s="22"/>
      <x:c r="N54" s="22"/>
      <x:c r="O54" s="22"/>
      <x:c r="P54" s="22"/>
      <x:c r="Q54" s="22"/>
      <x:c r="R54" s="22"/>
      <x:c r="S54" s="22"/>
      <x:c r="T54" s="22"/>
      <x:c r="U54" s="22"/>
      <x:c r="V54" s="22"/>
      <x:c r="W54" s="22"/>
      <x:c r="X54" s="22"/>
      <x:c r="Y54" s="22"/>
      <x:c r="Z54" s="22"/>
    </x:row>
    <x:row r="55" ht="23" customHeight="1">
      <x:c r="A55" s="22"/>
      <x:c r="B55" s="22"/>
      <x:c r="C55" s="22"/>
      <x:c r="D55" s="22"/>
      <x:c r="E55" s="22"/>
      <x:c r="F55" s="22"/>
      <x:c r="G55" s="22"/>
      <x:c r="H55" s="22"/>
      <x:c r="I55" s="22"/>
      <x:c r="J55" s="22"/>
      <x:c r="K55" s="22"/>
      <x:c r="L55" s="22"/>
      <x:c r="M55" s="22"/>
      <x:c r="N55" s="22"/>
      <x:c r="O55" s="22"/>
      <x:c r="P55" s="22"/>
      <x:c r="Q55" s="22"/>
      <x:c r="R55" s="22"/>
      <x:c r="S55" s="22"/>
      <x:c r="T55" s="22"/>
      <x:c r="U55" s="22"/>
      <x:c r="V55" s="22"/>
      <x:c r="W55" s="22"/>
      <x:c r="X55" s="22"/>
      <x:c r="Y55" s="22"/>
      <x:c r="Z55" s="22"/>
    </x:row>
    <x:row r="56" ht="23" customHeight="1">
      <x:c r="A56" s="22"/>
      <x:c r="B56" s="22"/>
      <x:c r="C56" s="22"/>
      <x:c r="D56" s="22"/>
      <x:c r="E56" s="22"/>
      <x:c r="F56" s="22"/>
      <x:c r="G56" s="22"/>
      <x:c r="H56" s="22"/>
      <x:c r="I56" s="22"/>
      <x:c r="J56" s="22"/>
      <x:c r="K56" s="22"/>
      <x:c r="L56" s="22"/>
      <x:c r="M56" s="22"/>
      <x:c r="N56" s="22"/>
      <x:c r="O56" s="22"/>
      <x:c r="P56" s="22"/>
      <x:c r="Q56" s="22"/>
      <x:c r="R56" s="22"/>
      <x:c r="S56" s="22"/>
      <x:c r="T56" s="22"/>
      <x:c r="U56" s="22"/>
      <x:c r="V56" s="22"/>
      <x:c r="W56" s="22"/>
      <x:c r="X56" s="22"/>
      <x:c r="Y56" s="22"/>
      <x:c r="Z56" s="22"/>
    </x:row>
    <x:row r="57" ht="23" customHeight="1">
      <x:c r="A57" s="22"/>
      <x:c r="B57" s="22"/>
      <x:c r="C57" s="22"/>
      <x:c r="D57" s="22"/>
      <x:c r="E57" s="22"/>
      <x:c r="F57" s="22"/>
      <x:c r="G57" s="22"/>
      <x:c r="H57" s="22"/>
      <x:c r="I57" s="22"/>
      <x:c r="J57" s="22"/>
      <x:c r="K57" s="22"/>
      <x:c r="L57" s="22"/>
      <x:c r="M57" s="22"/>
      <x:c r="N57" s="22"/>
      <x:c r="O57" s="22"/>
      <x:c r="P57" s="22"/>
      <x:c r="Q57" s="22"/>
      <x:c r="R57" s="22"/>
      <x:c r="S57" s="22"/>
      <x:c r="T57" s="22"/>
      <x:c r="U57" s="22"/>
      <x:c r="V57" s="22"/>
      <x:c r="W57" s="22"/>
      <x:c r="X57" s="22"/>
      <x:c r="Y57" s="22"/>
      <x:c r="Z57" s="22"/>
    </x:row>
    <x:row r="58" ht="23" customHeight="1">
      <x:c r="A58" s="22"/>
      <x:c r="B58" s="22"/>
      <x:c r="C58" s="22"/>
      <x:c r="D58" s="22"/>
      <x:c r="E58" s="22"/>
      <x:c r="F58" s="22"/>
      <x:c r="G58" s="22"/>
      <x:c r="H58" s="22"/>
      <x:c r="I58" s="22"/>
      <x:c r="J58" s="22"/>
      <x:c r="K58" s="22"/>
      <x:c r="L58" s="22"/>
      <x:c r="M58" s="22"/>
      <x:c r="N58" s="22"/>
      <x:c r="O58" s="22"/>
      <x:c r="P58" s="22"/>
      <x:c r="Q58" s="22"/>
      <x:c r="R58" s="22"/>
      <x:c r="S58" s="22"/>
      <x:c r="T58" s="22"/>
      <x:c r="U58" s="22"/>
      <x:c r="V58" s="22"/>
      <x:c r="W58" s="22"/>
      <x:c r="X58" s="22"/>
      <x:c r="Y58" s="22"/>
      <x:c r="Z58" s="22"/>
    </x:row>
    <x:row r="59" ht="23" customHeight="1">
      <x:c r="A59" s="22"/>
      <x:c r="B59" s="22"/>
      <x:c r="C59" s="22"/>
      <x:c r="D59" s="22"/>
      <x:c r="E59" s="22"/>
      <x:c r="F59" s="22"/>
      <x:c r="G59" s="22"/>
      <x:c r="H59" s="22"/>
      <x:c r="I59" s="22"/>
      <x:c r="J59" s="22"/>
      <x:c r="K59" s="22"/>
      <x:c r="L59" s="22"/>
      <x:c r="M59" s="22"/>
      <x:c r="N59" s="22"/>
      <x:c r="O59" s="22"/>
      <x:c r="P59" s="22"/>
      <x:c r="Q59" s="22"/>
      <x:c r="R59" s="22"/>
      <x:c r="S59" s="22"/>
      <x:c r="T59" s="22"/>
      <x:c r="U59" s="22"/>
      <x:c r="V59" s="22"/>
      <x:c r="W59" s="22"/>
      <x:c r="X59" s="22"/>
      <x:c r="Y59" s="22"/>
      <x:c r="Z59" s="22"/>
    </x:row>
    <x:row r="60" ht="23" customHeight="1">
      <x:c r="A60" s="22"/>
      <x:c r="B60" s="22"/>
      <x:c r="C60" s="22"/>
      <x:c r="D60" s="22"/>
      <x:c r="E60" s="22"/>
      <x:c r="F60" s="22"/>
      <x:c r="G60" s="22"/>
      <x:c r="H60" s="22"/>
      <x:c r="I60" s="22"/>
      <x:c r="J60" s="22"/>
      <x:c r="K60" s="22"/>
      <x:c r="L60" s="22"/>
      <x:c r="M60" s="22"/>
      <x:c r="N60" s="22"/>
      <x:c r="O60" s="22"/>
      <x:c r="P60" s="22"/>
      <x:c r="Q60" s="22"/>
      <x:c r="R60" s="22"/>
      <x:c r="S60" s="22"/>
      <x:c r="T60" s="22"/>
      <x:c r="U60" s="22"/>
      <x:c r="V60" s="22"/>
      <x:c r="W60" s="22"/>
      <x:c r="X60" s="22"/>
      <x:c r="Y60" s="22"/>
      <x:c r="Z60" s="22"/>
    </x:row>
    <x:row r="61" ht="23" customHeight="1">
      <x:c r="A61" s="22"/>
      <x:c r="B61" s="22"/>
      <x:c r="C61" s="22"/>
      <x:c r="D61" s="22"/>
      <x:c r="E61" s="22"/>
      <x:c r="F61" s="22"/>
      <x:c r="G61" s="22"/>
      <x:c r="H61" s="22"/>
      <x:c r="I61" s="22"/>
      <x:c r="J61" s="22"/>
      <x:c r="K61" s="22"/>
      <x:c r="L61" s="22"/>
      <x:c r="M61" s="22"/>
      <x:c r="N61" s="22"/>
      <x:c r="O61" s="22"/>
      <x:c r="P61" s="22"/>
      <x:c r="Q61" s="22"/>
      <x:c r="R61" s="22"/>
      <x:c r="S61" s="22"/>
      <x:c r="T61" s="22"/>
      <x:c r="U61" s="22"/>
      <x:c r="V61" s="22"/>
      <x:c r="W61" s="22"/>
      <x:c r="X61" s="22"/>
      <x:c r="Y61" s="22"/>
      <x:c r="Z61" s="22"/>
    </x:row>
    <x:row r="62" ht="23" customHeight="1">
      <x:c r="A62" s="22"/>
      <x:c r="B62" s="22"/>
      <x:c r="C62" s="22"/>
      <x:c r="D62" s="22"/>
      <x:c r="E62" s="22"/>
      <x:c r="F62" s="22"/>
      <x:c r="G62" s="22"/>
      <x:c r="H62" s="22"/>
      <x:c r="I62" s="22"/>
      <x:c r="J62" s="22"/>
      <x:c r="K62" s="22"/>
      <x:c r="L62" s="22"/>
      <x:c r="M62" s="22"/>
      <x:c r="N62" s="22"/>
      <x:c r="O62" s="22"/>
      <x:c r="P62" s="22"/>
      <x:c r="Q62" s="22"/>
      <x:c r="R62" s="22"/>
      <x:c r="S62" s="22"/>
      <x:c r="T62" s="22"/>
      <x:c r="U62" s="22"/>
      <x:c r="V62" s="22"/>
      <x:c r="W62" s="22"/>
      <x:c r="X62" s="22"/>
      <x:c r="Y62" s="22"/>
      <x:c r="Z62" s="22"/>
    </x:row>
    <x:row r="63" ht="23" customHeight="1">
      <x:c r="A63" s="22"/>
      <x:c r="B63" s="22"/>
      <x:c r="C63" s="22"/>
      <x:c r="D63" s="22"/>
      <x:c r="E63" s="22"/>
      <x:c r="F63" s="22"/>
      <x:c r="G63" s="22"/>
      <x:c r="H63" s="22"/>
      <x:c r="I63" s="22"/>
      <x:c r="J63" s="22"/>
      <x:c r="K63" s="22"/>
      <x:c r="L63" s="22"/>
      <x:c r="M63" s="22"/>
      <x:c r="N63" s="22"/>
      <x:c r="O63" s="22"/>
      <x:c r="P63" s="22"/>
      <x:c r="Q63" s="22"/>
      <x:c r="R63" s="22"/>
      <x:c r="S63" s="22"/>
      <x:c r="T63" s="22"/>
      <x:c r="U63" s="22"/>
      <x:c r="V63" s="22"/>
      <x:c r="W63" s="22"/>
      <x:c r="X63" s="22"/>
      <x:c r="Y63" s="22"/>
      <x:c r="Z63" s="22"/>
    </x:row>
    <x:row r="64" ht="23" customHeight="1">
      <x:c r="A64" s="22"/>
      <x:c r="B64" s="22"/>
      <x:c r="C64" s="22"/>
      <x:c r="D64" s="22"/>
      <x:c r="E64" s="22"/>
      <x:c r="F64" s="22"/>
      <x:c r="G64" s="22"/>
      <x:c r="H64" s="22"/>
      <x:c r="I64" s="22"/>
      <x:c r="J64" s="22"/>
      <x:c r="K64" s="22"/>
      <x:c r="L64" s="22"/>
      <x:c r="M64" s="22"/>
      <x:c r="N64" s="22"/>
      <x:c r="O64" s="22"/>
      <x:c r="P64" s="22"/>
      <x:c r="Q64" s="22"/>
      <x:c r="R64" s="22"/>
      <x:c r="S64" s="22"/>
      <x:c r="T64" s="22"/>
      <x:c r="U64" s="22"/>
      <x:c r="V64" s="22"/>
      <x:c r="W64" s="22"/>
      <x:c r="X64" s="22"/>
      <x:c r="Y64" s="22"/>
      <x:c r="Z64" s="22"/>
    </x:row>
    <x:row r="65" ht="23" customHeight="1">
      <x:c r="A65" s="22"/>
      <x:c r="B65" s="22"/>
      <x:c r="C65" s="22"/>
      <x:c r="D65" s="22"/>
      <x:c r="E65" s="22"/>
      <x:c r="F65" s="22"/>
      <x:c r="G65" s="22"/>
      <x:c r="H65" s="22"/>
      <x:c r="I65" s="22"/>
      <x:c r="J65" s="22"/>
      <x:c r="K65" s="22"/>
      <x:c r="L65" s="22"/>
      <x:c r="M65" s="22"/>
      <x:c r="N65" s="22"/>
      <x:c r="O65" s="22"/>
      <x:c r="P65" s="22"/>
      <x:c r="Q65" s="22"/>
      <x:c r="R65" s="22"/>
      <x:c r="S65" s="22"/>
      <x:c r="T65" s="22"/>
      <x:c r="U65" s="22"/>
      <x:c r="V65" s="22"/>
      <x:c r="W65" s="22"/>
      <x:c r="X65" s="22"/>
      <x:c r="Y65" s="22"/>
      <x:c r="Z65" s="22"/>
    </x:row>
    <x:row r="66" ht="23" customHeight="1">
      <x:c r="A66" s="22"/>
      <x:c r="B66" s="22"/>
      <x:c r="C66" s="22"/>
      <x:c r="D66" s="22"/>
      <x:c r="E66" s="22"/>
      <x:c r="F66" s="22"/>
      <x:c r="G66" s="22"/>
      <x:c r="H66" s="22"/>
      <x:c r="I66" s="22"/>
      <x:c r="J66" s="22"/>
      <x:c r="K66" s="22"/>
      <x:c r="L66" s="22"/>
      <x:c r="M66" s="22"/>
      <x:c r="N66" s="22"/>
      <x:c r="O66" s="22"/>
      <x:c r="P66" s="22"/>
      <x:c r="Q66" s="22"/>
      <x:c r="R66" s="22"/>
      <x:c r="S66" s="22"/>
      <x:c r="T66" s="22"/>
      <x:c r="U66" s="22"/>
      <x:c r="V66" s="22"/>
      <x:c r="W66" s="22"/>
      <x:c r="X66" s="22"/>
      <x:c r="Y66" s="22"/>
      <x:c r="Z66" s="22"/>
    </x:row>
    <x:row r="67" ht="23" customHeight="1">
      <x:c r="A67" s="22"/>
      <x:c r="B67" s="22"/>
      <x:c r="C67" s="22"/>
      <x:c r="D67" s="22"/>
      <x:c r="E67" s="22"/>
      <x:c r="F67" s="22"/>
      <x:c r="G67" s="22"/>
      <x:c r="H67" s="22"/>
      <x:c r="I67" s="22"/>
      <x:c r="J67" s="22"/>
      <x:c r="K67" s="22"/>
      <x:c r="L67" s="22"/>
      <x:c r="M67" s="22"/>
      <x:c r="N67" s="22"/>
      <x:c r="O67" s="22"/>
      <x:c r="P67" s="22"/>
      <x:c r="Q67" s="22"/>
      <x:c r="R67" s="22"/>
      <x:c r="S67" s="22"/>
      <x:c r="T67" s="22"/>
      <x:c r="U67" s="22"/>
      <x:c r="V67" s="22"/>
      <x:c r="W67" s="22"/>
      <x:c r="X67" s="22"/>
      <x:c r="Y67" s="22"/>
      <x:c r="Z67" s="22"/>
    </x:row>
    <x:row r="68" ht="23" customHeight="1">
      <x:c r="A68" s="22"/>
      <x:c r="B68" s="22"/>
      <x:c r="C68" s="22"/>
      <x:c r="D68" s="22"/>
      <x:c r="E68" s="22"/>
      <x:c r="F68" s="22"/>
      <x:c r="G68" s="22"/>
      <x:c r="H68" s="22"/>
      <x:c r="I68" s="22"/>
      <x:c r="J68" s="22"/>
      <x:c r="K68" s="22"/>
      <x:c r="L68" s="22"/>
      <x:c r="M68" s="22"/>
      <x:c r="N68" s="22"/>
      <x:c r="O68" s="22"/>
      <x:c r="P68" s="22"/>
      <x:c r="Q68" s="22"/>
      <x:c r="R68" s="22"/>
      <x:c r="S68" s="22"/>
      <x:c r="T68" s="22"/>
      <x:c r="U68" s="22"/>
      <x:c r="V68" s="22"/>
      <x:c r="W68" s="22"/>
      <x:c r="X68" s="22"/>
      <x:c r="Y68" s="22"/>
      <x:c r="Z68" s="22"/>
    </x:row>
    <x:row r="69" ht="23" customHeight="1">
      <x:c r="A69" s="22"/>
      <x:c r="B69" s="22"/>
      <x:c r="C69" s="22"/>
      <x:c r="D69" s="22"/>
      <x:c r="E69" s="22"/>
      <x:c r="F69" s="22"/>
      <x:c r="G69" s="22"/>
      <x:c r="H69" s="22"/>
      <x:c r="I69" s="22"/>
      <x:c r="J69" s="22"/>
      <x:c r="K69" s="22"/>
      <x:c r="L69" s="22"/>
      <x:c r="M69" s="22"/>
      <x:c r="N69" s="22"/>
      <x:c r="O69" s="22"/>
      <x:c r="P69" s="22"/>
      <x:c r="Q69" s="22"/>
      <x:c r="R69" s="22"/>
      <x:c r="S69" s="22"/>
      <x:c r="T69" s="22"/>
      <x:c r="U69" s="22"/>
      <x:c r="V69" s="22"/>
      <x:c r="W69" s="22"/>
      <x:c r="X69" s="22"/>
      <x:c r="Y69" s="22"/>
      <x:c r="Z69" s="22"/>
    </x:row>
    <x:row r="70" ht="23" customHeight="1">
      <x:c r="A70" s="22"/>
      <x:c r="B70" s="22"/>
      <x:c r="C70" s="22"/>
      <x:c r="D70" s="22"/>
      <x:c r="E70" s="22"/>
      <x:c r="F70" s="22"/>
      <x:c r="G70" s="22"/>
      <x:c r="H70" s="22"/>
      <x:c r="I70" s="22"/>
      <x:c r="J70" s="22"/>
      <x:c r="K70" s="22"/>
      <x:c r="L70" s="22"/>
      <x:c r="M70" s="22"/>
      <x:c r="N70" s="22"/>
      <x:c r="O70" s="22"/>
      <x:c r="P70" s="22"/>
      <x:c r="Q70" s="22"/>
      <x:c r="R70" s="22"/>
      <x:c r="S70" s="22"/>
      <x:c r="T70" s="22"/>
      <x:c r="U70" s="22"/>
      <x:c r="V70" s="22"/>
      <x:c r="W70" s="22"/>
      <x:c r="X70" s="22"/>
      <x:c r="Y70" s="22"/>
      <x:c r="Z70" s="22"/>
    </x:row>
    <x:row r="71" ht="23" customHeight="1">
      <x:c r="A71" s="22"/>
      <x:c r="B71" s="22"/>
      <x:c r="C71" s="22"/>
      <x:c r="D71" s="22"/>
      <x:c r="E71" s="22"/>
      <x:c r="F71" s="22"/>
      <x:c r="G71" s="22"/>
      <x:c r="H71" s="22"/>
      <x:c r="I71" s="22"/>
      <x:c r="J71" s="22"/>
      <x:c r="K71" s="22"/>
      <x:c r="L71" s="22"/>
      <x:c r="M71" s="22"/>
      <x:c r="N71" s="22"/>
      <x:c r="O71" s="22"/>
      <x:c r="P71" s="22"/>
      <x:c r="Q71" s="22"/>
      <x:c r="R71" s="22"/>
      <x:c r="S71" s="22"/>
      <x:c r="T71" s="22"/>
      <x:c r="U71" s="22"/>
      <x:c r="V71" s="22"/>
      <x:c r="W71" s="22"/>
      <x:c r="X71" s="22"/>
      <x:c r="Y71" s="22"/>
      <x:c r="Z71" s="22"/>
    </x:row>
    <x:row r="72" ht="23" customHeight="1">
      <x:c r="A72" s="22"/>
      <x:c r="B72" s="22"/>
      <x:c r="C72" s="22"/>
      <x:c r="D72" s="22"/>
      <x:c r="E72" s="22"/>
      <x:c r="F72" s="22"/>
      <x:c r="G72" s="22"/>
      <x:c r="H72" s="22"/>
      <x:c r="I72" s="22"/>
      <x:c r="J72" s="22"/>
      <x:c r="K72" s="22"/>
      <x:c r="L72" s="22"/>
      <x:c r="M72" s="22"/>
      <x:c r="N72" s="22"/>
      <x:c r="O72" s="22"/>
      <x:c r="P72" s="22"/>
      <x:c r="Q72" s="22"/>
      <x:c r="R72" s="22"/>
      <x:c r="S72" s="22"/>
      <x:c r="T72" s="22"/>
      <x:c r="U72" s="22"/>
      <x:c r="V72" s="22"/>
      <x:c r="W72" s="22"/>
      <x:c r="X72" s="22"/>
      <x:c r="Y72" s="22"/>
      <x:c r="Z72" s="22"/>
    </x:row>
    <x:row r="73" ht="23" customHeight="1">
      <x:c r="A73" s="22"/>
      <x:c r="B73" s="22"/>
      <x:c r="C73" s="22"/>
      <x:c r="D73" s="22"/>
      <x:c r="E73" s="22"/>
      <x:c r="F73" s="22"/>
      <x:c r="G73" s="22"/>
      <x:c r="H73" s="22"/>
      <x:c r="I73" s="22"/>
      <x:c r="J73" s="22"/>
      <x:c r="K73" s="22"/>
      <x:c r="L73" s="22"/>
      <x:c r="M73" s="22"/>
      <x:c r="N73" s="22"/>
      <x:c r="O73" s="22"/>
      <x:c r="P73" s="22"/>
      <x:c r="Q73" s="22"/>
      <x:c r="R73" s="22"/>
      <x:c r="S73" s="22"/>
      <x:c r="T73" s="22"/>
      <x:c r="U73" s="22"/>
      <x:c r="V73" s="22"/>
      <x:c r="W73" s="22"/>
      <x:c r="X73" s="22"/>
      <x:c r="Y73" s="22"/>
      <x:c r="Z73" s="22"/>
    </x:row>
    <x:row r="74" ht="23" customHeight="1">
      <x:c r="A74" s="22"/>
      <x:c r="B74" s="22"/>
      <x:c r="C74" s="22"/>
      <x:c r="D74" s="22"/>
      <x:c r="E74" s="22"/>
      <x:c r="F74" s="22"/>
      <x:c r="G74" s="22"/>
      <x:c r="H74" s="22"/>
      <x:c r="I74" s="22"/>
      <x:c r="J74" s="22"/>
      <x:c r="K74" s="22"/>
      <x:c r="L74" s="22"/>
      <x:c r="M74" s="22"/>
      <x:c r="N74" s="22"/>
      <x:c r="O74" s="22"/>
      <x:c r="P74" s="22"/>
      <x:c r="Q74" s="22"/>
      <x:c r="R74" s="22"/>
      <x:c r="S74" s="22"/>
      <x:c r="T74" s="22"/>
      <x:c r="U74" s="22"/>
      <x:c r="V74" s="22"/>
      <x:c r="W74" s="22"/>
      <x:c r="X74" s="22"/>
      <x:c r="Y74" s="22"/>
      <x:c r="Z74" s="22"/>
    </x:row>
    <x:row r="75" ht="23" customHeight="1">
      <x:c r="A75" s="22"/>
      <x:c r="B75" s="22"/>
      <x:c r="C75" s="22"/>
      <x:c r="D75" s="22"/>
      <x:c r="E75" s="22"/>
      <x:c r="F75" s="22"/>
      <x:c r="G75" s="22"/>
      <x:c r="H75" s="22"/>
      <x:c r="I75" s="22"/>
      <x:c r="J75" s="22"/>
      <x:c r="K75" s="22"/>
      <x:c r="L75" s="22"/>
      <x:c r="M75" s="22"/>
      <x:c r="N75" s="22"/>
      <x:c r="O75" s="22"/>
      <x:c r="P75" s="22"/>
      <x:c r="Q75" s="22"/>
      <x:c r="R75" s="22"/>
      <x:c r="S75" s="22"/>
      <x:c r="T75" s="22"/>
      <x:c r="U75" s="22"/>
      <x:c r="V75" s="22"/>
      <x:c r="W75" s="22"/>
      <x:c r="X75" s="22"/>
      <x:c r="Y75" s="22"/>
      <x:c r="Z75" s="22"/>
    </x:row>
    <x:row r="76" ht="23" customHeight="1">
      <x:c r="A76" s="22"/>
      <x:c r="B76" s="22"/>
      <x:c r="C76" s="22"/>
      <x:c r="D76" s="22"/>
      <x:c r="E76" s="22"/>
      <x:c r="F76" s="22"/>
      <x:c r="G76" s="22"/>
      <x:c r="H76" s="22"/>
      <x:c r="I76" s="22"/>
      <x:c r="J76" s="22"/>
      <x:c r="K76" s="22"/>
      <x:c r="L76" s="22"/>
      <x:c r="M76" s="22"/>
      <x:c r="N76" s="22"/>
      <x:c r="O76" s="22"/>
      <x:c r="P76" s="22"/>
      <x:c r="Q76" s="22"/>
      <x:c r="R76" s="22"/>
      <x:c r="S76" s="22"/>
      <x:c r="T76" s="22"/>
      <x:c r="U76" s="22"/>
      <x:c r="V76" s="22"/>
      <x:c r="W76" s="22"/>
      <x:c r="X76" s="22"/>
      <x:c r="Y76" s="22"/>
      <x:c r="Z76" s="22"/>
    </x:row>
    <x:row r="77" ht="23" customHeight="1">
      <x:c r="A77" s="22"/>
      <x:c r="B77" s="22"/>
      <x:c r="C77" s="22"/>
      <x:c r="D77" s="22"/>
      <x:c r="E77" s="22"/>
      <x:c r="F77" s="22"/>
      <x:c r="G77" s="22"/>
      <x:c r="H77" s="22"/>
      <x:c r="I77" s="22"/>
      <x:c r="J77" s="22"/>
      <x:c r="K77" s="22"/>
      <x:c r="L77" s="22"/>
      <x:c r="M77" s="22"/>
      <x:c r="N77" s="22"/>
      <x:c r="O77" s="22"/>
      <x:c r="P77" s="22"/>
      <x:c r="Q77" s="22"/>
      <x:c r="R77" s="22"/>
      <x:c r="S77" s="22"/>
      <x:c r="T77" s="22"/>
      <x:c r="U77" s="22"/>
      <x:c r="V77" s="22"/>
      <x:c r="W77" s="22"/>
      <x:c r="X77" s="22"/>
      <x:c r="Y77" s="22"/>
      <x:c r="Z77" s="22"/>
    </x:row>
    <x:row r="78" ht="23" customHeight="1">
      <x:c r="A78" s="22"/>
      <x:c r="B78" s="22"/>
      <x:c r="C78" s="22"/>
      <x:c r="D78" s="22"/>
      <x:c r="E78" s="22"/>
      <x:c r="F78" s="22"/>
      <x:c r="G78" s="22"/>
      <x:c r="H78" s="22"/>
      <x:c r="I78" s="22"/>
      <x:c r="J78" s="22"/>
      <x:c r="K78" s="22"/>
      <x:c r="L78" s="22"/>
      <x:c r="M78" s="22"/>
      <x:c r="N78" s="22"/>
      <x:c r="O78" s="22"/>
      <x:c r="P78" s="22"/>
      <x:c r="Q78" s="22"/>
      <x:c r="R78" s="22"/>
      <x:c r="S78" s="22"/>
      <x:c r="T78" s="22"/>
      <x:c r="U78" s="22"/>
      <x:c r="V78" s="22"/>
      <x:c r="W78" s="22"/>
      <x:c r="X78" s="22"/>
      <x:c r="Y78" s="22"/>
      <x:c r="Z78" s="22"/>
    </x:row>
    <x:row r="79" ht="23" customHeight="1">
      <x:c r="A79" s="22"/>
      <x:c r="B79" s="22"/>
      <x:c r="C79" s="22"/>
      <x:c r="D79" s="22"/>
      <x:c r="E79" s="22"/>
      <x:c r="F79" s="22"/>
      <x:c r="G79" s="22"/>
      <x:c r="H79" s="22"/>
      <x:c r="I79" s="22"/>
      <x:c r="J79" s="22"/>
      <x:c r="K79" s="22"/>
      <x:c r="L79" s="22"/>
      <x:c r="M79" s="22"/>
      <x:c r="N79" s="22"/>
      <x:c r="O79" s="22"/>
      <x:c r="P79" s="22"/>
      <x:c r="Q79" s="22"/>
      <x:c r="R79" s="22"/>
      <x:c r="S79" s="22"/>
      <x:c r="T79" s="22"/>
      <x:c r="U79" s="22"/>
      <x:c r="V79" s="22"/>
      <x:c r="W79" s="22"/>
      <x:c r="X79" s="22"/>
      <x:c r="Y79" s="22"/>
      <x:c r="Z79" s="22"/>
    </x:row>
    <x:row r="80" ht="23" customHeight="1">
      <x:c r="A80" s="22"/>
      <x:c r="B80" s="22"/>
      <x:c r="C80" s="22"/>
      <x:c r="D80" s="22"/>
      <x:c r="E80" s="22"/>
      <x:c r="F80" s="22"/>
      <x:c r="G80" s="22"/>
      <x:c r="H80" s="22"/>
      <x:c r="I80" s="22"/>
      <x:c r="J80" s="22"/>
      <x:c r="K80" s="22"/>
      <x:c r="L80" s="22"/>
      <x:c r="M80" s="22"/>
      <x:c r="N80" s="22"/>
      <x:c r="O80" s="22"/>
      <x:c r="P80" s="22"/>
      <x:c r="Q80" s="22"/>
      <x:c r="R80" s="22"/>
      <x:c r="S80" s="22"/>
      <x:c r="T80" s="22"/>
      <x:c r="U80" s="22"/>
      <x:c r="V80" s="22"/>
      <x:c r="W80" s="22"/>
      <x:c r="X80" s="22"/>
      <x:c r="Y80" s="22"/>
      <x:c r="Z80" s="22"/>
    </x:row>
    <x:row r="81" ht="23" customHeight="1">
      <x:c r="A81" s="22"/>
      <x:c r="B81" s="22"/>
      <x:c r="C81" s="22"/>
      <x:c r="D81" s="22"/>
      <x:c r="E81" s="22"/>
      <x:c r="F81" s="22"/>
      <x:c r="G81" s="22"/>
      <x:c r="H81" s="22"/>
      <x:c r="I81" s="22"/>
      <x:c r="J81" s="22"/>
      <x:c r="K81" s="22"/>
      <x:c r="L81" s="22"/>
      <x:c r="M81" s="22"/>
      <x:c r="N81" s="22"/>
      <x:c r="O81" s="22"/>
      <x:c r="P81" s="22"/>
      <x:c r="Q81" s="22"/>
      <x:c r="R81" s="22"/>
      <x:c r="S81" s="22"/>
      <x:c r="T81" s="22"/>
      <x:c r="U81" s="22"/>
      <x:c r="V81" s="22"/>
      <x:c r="W81" s="22"/>
      <x:c r="X81" s="22"/>
      <x:c r="Y81" s="22"/>
      <x:c r="Z81" s="22"/>
    </x:row>
    <x:row r="82" ht="23" customHeight="1">
      <x:c r="A82" s="22"/>
      <x:c r="B82" s="22"/>
      <x:c r="C82" s="22"/>
      <x:c r="D82" s="22"/>
      <x:c r="E82" s="22"/>
      <x:c r="F82" s="22"/>
      <x:c r="G82" s="22"/>
      <x:c r="H82" s="22"/>
      <x:c r="I82" s="22"/>
      <x:c r="J82" s="22"/>
      <x:c r="K82" s="22"/>
      <x:c r="L82" s="22"/>
      <x:c r="M82" s="22"/>
      <x:c r="N82" s="22"/>
      <x:c r="O82" s="22"/>
      <x:c r="P82" s="22"/>
      <x:c r="Q82" s="22"/>
      <x:c r="R82" s="22"/>
      <x:c r="S82" s="22"/>
      <x:c r="T82" s="22"/>
      <x:c r="U82" s="22"/>
      <x:c r="V82" s="22"/>
      <x:c r="W82" s="22"/>
      <x:c r="X82" s="22"/>
      <x:c r="Y82" s="22"/>
      <x:c r="Z82" s="22"/>
    </x:row>
    <x:row r="83" ht="23" customHeight="1">
      <x:c r="A83" s="22"/>
      <x:c r="B83" s="22"/>
      <x:c r="C83" s="22"/>
      <x:c r="D83" s="22"/>
      <x:c r="E83" s="22"/>
      <x:c r="F83" s="22"/>
      <x:c r="G83" s="22"/>
      <x:c r="H83" s="22"/>
      <x:c r="I83" s="22"/>
      <x:c r="J83" s="22"/>
      <x:c r="K83" s="22"/>
      <x:c r="L83" s="22"/>
      <x:c r="M83" s="22"/>
      <x:c r="N83" s="22"/>
      <x:c r="O83" s="22"/>
      <x:c r="P83" s="22"/>
      <x:c r="Q83" s="22"/>
      <x:c r="R83" s="22"/>
      <x:c r="S83" s="22"/>
      <x:c r="T83" s="22"/>
      <x:c r="U83" s="22"/>
      <x:c r="V83" s="22"/>
      <x:c r="W83" s="22"/>
      <x:c r="X83" s="22"/>
      <x:c r="Y83" s="22"/>
      <x:c r="Z83" s="22"/>
    </x:row>
    <x:row r="84" ht="23" customHeight="1">
      <x:c r="A84" s="22"/>
      <x:c r="B84" s="22"/>
      <x:c r="C84" s="22"/>
      <x:c r="D84" s="22"/>
      <x:c r="E84" s="22"/>
      <x:c r="F84" s="22"/>
      <x:c r="G84" s="22"/>
      <x:c r="H84" s="22"/>
      <x:c r="I84" s="22"/>
      <x:c r="J84" s="22"/>
      <x:c r="K84" s="22"/>
      <x:c r="L84" s="22"/>
      <x:c r="M84" s="22"/>
      <x:c r="N84" s="22"/>
      <x:c r="O84" s="22"/>
      <x:c r="P84" s="22"/>
      <x:c r="Q84" s="22"/>
      <x:c r="R84" s="22"/>
      <x:c r="S84" s="22"/>
      <x:c r="T84" s="22"/>
      <x:c r="U84" s="22"/>
      <x:c r="V84" s="22"/>
      <x:c r="W84" s="22"/>
      <x:c r="X84" s="22"/>
      <x:c r="Y84" s="22"/>
      <x:c r="Z84" s="22"/>
    </x:row>
    <x:row r="85" ht="23" customHeight="1">
      <x:c r="A85" s="22"/>
      <x:c r="B85" s="22"/>
      <x:c r="C85" s="22"/>
      <x:c r="D85" s="22"/>
      <x:c r="E85" s="22"/>
      <x:c r="F85" s="22"/>
      <x:c r="G85" s="22"/>
      <x:c r="H85" s="22"/>
      <x:c r="I85" s="22"/>
      <x:c r="J85" s="22"/>
      <x:c r="K85" s="22"/>
      <x:c r="L85" s="22"/>
      <x:c r="M85" s="22"/>
      <x:c r="N85" s="22"/>
      <x:c r="O85" s="22"/>
      <x:c r="P85" s="22"/>
      <x:c r="Q85" s="22"/>
      <x:c r="R85" s="22"/>
      <x:c r="S85" s="22"/>
      <x:c r="T85" s="22"/>
      <x:c r="U85" s="22"/>
      <x:c r="V85" s="22"/>
      <x:c r="W85" s="22"/>
      <x:c r="X85" s="22"/>
      <x:c r="Y85" s="22"/>
      <x:c r="Z85" s="22"/>
    </x:row>
    <x:row r="86" ht="23" customHeight="1">
      <x:c r="A86" s="22"/>
      <x:c r="B86" s="22"/>
      <x:c r="C86" s="22"/>
      <x:c r="D86" s="22"/>
      <x:c r="E86" s="22"/>
      <x:c r="F86" s="22"/>
      <x:c r="G86" s="22"/>
      <x:c r="H86" s="22"/>
      <x:c r="I86" s="22"/>
      <x:c r="J86" s="22"/>
      <x:c r="K86" s="22"/>
      <x:c r="L86" s="22"/>
      <x:c r="M86" s="22"/>
      <x:c r="N86" s="22"/>
      <x:c r="O86" s="22"/>
      <x:c r="P86" s="22"/>
      <x:c r="Q86" s="22"/>
      <x:c r="R86" s="22"/>
      <x:c r="S86" s="22"/>
      <x:c r="T86" s="22"/>
      <x:c r="U86" s="22"/>
      <x:c r="V86" s="22"/>
      <x:c r="W86" s="22"/>
      <x:c r="X86" s="22"/>
      <x:c r="Y86" s="22"/>
      <x:c r="Z86" s="22"/>
    </x:row>
    <x:row r="87" ht="23" customHeight="1">
      <x:c r="A87" s="22"/>
      <x:c r="B87" s="22"/>
      <x:c r="C87" s="22"/>
      <x:c r="D87" s="22"/>
      <x:c r="E87" s="22"/>
      <x:c r="F87" s="22"/>
      <x:c r="G87" s="22"/>
      <x:c r="H87" s="22"/>
      <x:c r="I87" s="22"/>
      <x:c r="J87" s="22"/>
      <x:c r="K87" s="22"/>
      <x:c r="L87" s="22"/>
      <x:c r="M87" s="22"/>
      <x:c r="N87" s="22"/>
      <x:c r="O87" s="22"/>
      <x:c r="P87" s="22"/>
      <x:c r="Q87" s="22"/>
      <x:c r="R87" s="22"/>
      <x:c r="S87" s="22"/>
      <x:c r="T87" s="22"/>
      <x:c r="U87" s="22"/>
      <x:c r="V87" s="22"/>
      <x:c r="W87" s="22"/>
      <x:c r="X87" s="22"/>
      <x:c r="Y87" s="22"/>
      <x:c r="Z87" s="22"/>
    </x:row>
    <x:row r="88" ht="23" customHeight="1">
      <x:c r="A88" s="22"/>
      <x:c r="B88" s="22"/>
      <x:c r="C88" s="22"/>
      <x:c r="D88" s="22"/>
      <x:c r="E88" s="22"/>
      <x:c r="F88" s="22"/>
      <x:c r="G88" s="22"/>
      <x:c r="H88" s="22"/>
      <x:c r="I88" s="22"/>
      <x:c r="J88" s="22"/>
      <x:c r="K88" s="22"/>
      <x:c r="L88" s="22"/>
      <x:c r="M88" s="22"/>
      <x:c r="N88" s="22"/>
      <x:c r="O88" s="22"/>
      <x:c r="P88" s="22"/>
      <x:c r="Q88" s="22"/>
      <x:c r="R88" s="22"/>
      <x:c r="S88" s="22"/>
      <x:c r="T88" s="22"/>
      <x:c r="U88" s="22"/>
      <x:c r="V88" s="22"/>
      <x:c r="W88" s="22"/>
      <x:c r="X88" s="22"/>
      <x:c r="Y88" s="22"/>
      <x:c r="Z88" s="22"/>
    </x:row>
    <x:row r="89" ht="23" customHeight="1">
      <x:c r="A89" s="22"/>
      <x:c r="B89" s="22"/>
      <x:c r="C89" s="22"/>
      <x:c r="D89" s="22"/>
      <x:c r="E89" s="22"/>
      <x:c r="F89" s="22"/>
      <x:c r="G89" s="22"/>
      <x:c r="H89" s="22"/>
      <x:c r="I89" s="22"/>
      <x:c r="J89" s="22"/>
      <x:c r="K89" s="22"/>
      <x:c r="L89" s="22"/>
      <x:c r="M89" s="22"/>
      <x:c r="N89" s="22"/>
      <x:c r="O89" s="22"/>
      <x:c r="P89" s="22"/>
      <x:c r="Q89" s="22"/>
      <x:c r="R89" s="22"/>
      <x:c r="S89" s="22"/>
      <x:c r="T89" s="22"/>
      <x:c r="U89" s="22"/>
      <x:c r="V89" s="22"/>
      <x:c r="W89" s="22"/>
      <x:c r="X89" s="22"/>
      <x:c r="Y89" s="22"/>
      <x:c r="Z89" s="22"/>
    </x:row>
    <x:row r="90" ht="23" customHeight="1">
      <x:c r="A90" s="22"/>
      <x:c r="B90" s="22"/>
      <x:c r="C90" s="22"/>
      <x:c r="D90" s="22"/>
      <x:c r="E90" s="22"/>
      <x:c r="F90" s="22"/>
      <x:c r="G90" s="22"/>
      <x:c r="H90" s="22"/>
      <x:c r="I90" s="22"/>
      <x:c r="J90" s="22"/>
      <x:c r="K90" s="22"/>
      <x:c r="L90" s="22"/>
      <x:c r="M90" s="22"/>
      <x:c r="N90" s="22"/>
      <x:c r="O90" s="22"/>
      <x:c r="P90" s="22"/>
      <x:c r="Q90" s="22"/>
      <x:c r="R90" s="22"/>
      <x:c r="S90" s="22"/>
      <x:c r="T90" s="22"/>
      <x:c r="U90" s="22"/>
      <x:c r="V90" s="22"/>
      <x:c r="W90" s="22"/>
      <x:c r="X90" s="22"/>
      <x:c r="Y90" s="22"/>
      <x:c r="Z90" s="22"/>
    </x:row>
    <x:row r="91" ht="23" customHeight="1">
      <x:c r="A91" s="22"/>
      <x:c r="B91" s="22"/>
      <x:c r="C91" s="22"/>
      <x:c r="D91" s="22"/>
      <x:c r="E91" s="22"/>
      <x:c r="F91" s="22"/>
      <x:c r="G91" s="22"/>
      <x:c r="H91" s="22"/>
      <x:c r="I91" s="22"/>
      <x:c r="J91" s="22"/>
      <x:c r="K91" s="22"/>
      <x:c r="L91" s="22"/>
      <x:c r="M91" s="22"/>
      <x:c r="N91" s="22"/>
      <x:c r="O91" s="22"/>
      <x:c r="P91" s="22"/>
      <x:c r="Q91" s="22"/>
      <x:c r="R91" s="22"/>
      <x:c r="S91" s="22"/>
      <x:c r="T91" s="22"/>
      <x:c r="U91" s="22"/>
      <x:c r="V91" s="22"/>
      <x:c r="W91" s="22"/>
      <x:c r="X91" s="22"/>
      <x:c r="Y91" s="22"/>
      <x:c r="Z91" s="22"/>
    </x:row>
    <x:row r="92" ht="23" customHeight="1">
      <x:c r="A92" s="22"/>
      <x:c r="B92" s="22"/>
      <x:c r="C92" s="22"/>
      <x:c r="D92" s="22"/>
      <x:c r="E92" s="22"/>
      <x:c r="F92" s="22"/>
      <x:c r="G92" s="22"/>
      <x:c r="H92" s="22"/>
      <x:c r="I92" s="22"/>
      <x:c r="J92" s="22"/>
      <x:c r="K92" s="22"/>
      <x:c r="L92" s="22"/>
      <x:c r="M92" s="22"/>
      <x:c r="N92" s="22"/>
      <x:c r="O92" s="22"/>
      <x:c r="P92" s="22"/>
      <x:c r="Q92" s="22"/>
      <x:c r="R92" s="22"/>
      <x:c r="S92" s="22"/>
      <x:c r="T92" s="22"/>
      <x:c r="U92" s="22"/>
      <x:c r="V92" s="22"/>
      <x:c r="W92" s="22"/>
      <x:c r="X92" s="22"/>
      <x:c r="Y92" s="22"/>
      <x:c r="Z92" s="22"/>
    </x:row>
    <x:row r="93" ht="23" customHeight="1">
      <x:c r="A93" s="22"/>
      <x:c r="B93" s="22"/>
      <x:c r="C93" s="22"/>
      <x:c r="D93" s="22"/>
      <x:c r="E93" s="22"/>
      <x:c r="F93" s="22"/>
      <x:c r="G93" s="22"/>
      <x:c r="H93" s="22"/>
      <x:c r="I93" s="22"/>
      <x:c r="J93" s="22"/>
      <x:c r="K93" s="22"/>
      <x:c r="L93" s="22"/>
      <x:c r="M93" s="22"/>
      <x:c r="N93" s="22"/>
      <x:c r="O93" s="22"/>
      <x:c r="P93" s="22"/>
      <x:c r="Q93" s="22"/>
      <x:c r="R93" s="22"/>
      <x:c r="S93" s="22"/>
      <x:c r="T93" s="22"/>
      <x:c r="U93" s="22"/>
      <x:c r="V93" s="22"/>
      <x:c r="W93" s="22"/>
      <x:c r="X93" s="22"/>
      <x:c r="Y93" s="22"/>
      <x:c r="Z93" s="22"/>
    </x:row>
    <x:row r="94" ht="23" customHeight="1">
      <x:c r="A94" s="22"/>
      <x:c r="B94" s="22"/>
      <x:c r="C94" s="22"/>
      <x:c r="D94" s="22"/>
      <x:c r="E94" s="22"/>
      <x:c r="F94" s="22"/>
      <x:c r="G94" s="22"/>
      <x:c r="H94" s="22"/>
      <x:c r="I94" s="22"/>
      <x:c r="J94" s="22"/>
      <x:c r="K94" s="22"/>
      <x:c r="L94" s="22"/>
      <x:c r="M94" s="22"/>
      <x:c r="N94" s="22"/>
      <x:c r="O94" s="22"/>
      <x:c r="P94" s="22"/>
      <x:c r="Q94" s="22"/>
      <x:c r="R94" s="22"/>
      <x:c r="S94" s="22"/>
      <x:c r="T94" s="22"/>
      <x:c r="U94" s="22"/>
      <x:c r="V94" s="22"/>
      <x:c r="W94" s="22"/>
      <x:c r="X94" s="22"/>
      <x:c r="Y94" s="22"/>
      <x:c r="Z94" s="22"/>
    </x:row>
    <x:row r="95" ht="23" customHeight="1">
      <x:c r="A95" s="22"/>
      <x:c r="B95" s="22"/>
      <x:c r="C95" s="22"/>
      <x:c r="D95" s="22"/>
      <x:c r="E95" s="22"/>
      <x:c r="F95" s="22"/>
      <x:c r="G95" s="22"/>
      <x:c r="H95" s="22"/>
      <x:c r="I95" s="22"/>
      <x:c r="J95" s="22"/>
      <x:c r="K95" s="22"/>
      <x:c r="L95" s="22"/>
      <x:c r="M95" s="22"/>
      <x:c r="N95" s="22"/>
      <x:c r="O95" s="22"/>
      <x:c r="P95" s="22"/>
      <x:c r="Q95" s="22"/>
      <x:c r="R95" s="22"/>
      <x:c r="S95" s="22"/>
      <x:c r="T95" s="22"/>
      <x:c r="U95" s="22"/>
      <x:c r="V95" s="22"/>
      <x:c r="W95" s="22"/>
      <x:c r="X95" s="22"/>
      <x:c r="Y95" s="22"/>
      <x:c r="Z95" s="22"/>
    </x:row>
    <x:row r="96" ht="23" customHeight="1">
      <x:c r="A96" s="22"/>
      <x:c r="B96" s="22"/>
      <x:c r="C96" s="22"/>
      <x:c r="D96" s="22"/>
      <x:c r="E96" s="22"/>
      <x:c r="F96" s="22"/>
      <x:c r="G96" s="22"/>
      <x:c r="H96" s="22"/>
      <x:c r="I96" s="22"/>
      <x:c r="J96" s="22"/>
      <x:c r="K96" s="22"/>
      <x:c r="L96" s="22"/>
      <x:c r="M96" s="22"/>
      <x:c r="N96" s="22"/>
      <x:c r="O96" s="22"/>
      <x:c r="P96" s="22"/>
      <x:c r="Q96" s="22"/>
      <x:c r="R96" s="22"/>
      <x:c r="S96" s="22"/>
      <x:c r="T96" s="22"/>
      <x:c r="U96" s="22"/>
      <x:c r="V96" s="22"/>
      <x:c r="W96" s="22"/>
      <x:c r="X96" s="22"/>
      <x:c r="Y96" s="22"/>
      <x:c r="Z96" s="22"/>
    </x:row>
    <x:row r="97" ht="23" customHeight="1">
      <x:c r="A97" s="22"/>
      <x:c r="B97" s="22"/>
      <x:c r="C97" s="22"/>
      <x:c r="D97" s="22"/>
      <x:c r="E97" s="22"/>
      <x:c r="F97" s="22"/>
      <x:c r="G97" s="22"/>
      <x:c r="H97" s="22"/>
      <x:c r="I97" s="22"/>
      <x:c r="J97" s="22"/>
      <x:c r="K97" s="22"/>
      <x:c r="L97" s="22"/>
      <x:c r="M97" s="22"/>
      <x:c r="N97" s="22"/>
      <x:c r="O97" s="22"/>
      <x:c r="P97" s="22"/>
      <x:c r="Q97" s="22"/>
      <x:c r="R97" s="22"/>
      <x:c r="S97" s="22"/>
      <x:c r="T97" s="22"/>
      <x:c r="U97" s="22"/>
      <x:c r="V97" s="22"/>
      <x:c r="W97" s="22"/>
      <x:c r="X97" s="22"/>
      <x:c r="Y97" s="22"/>
      <x:c r="Z97" s="22"/>
    </x:row>
    <x:row r="98" ht="23" customHeight="1">
      <x:c r="A98" s="22"/>
      <x:c r="B98" s="22"/>
      <x:c r="C98" s="22"/>
      <x:c r="D98" s="22"/>
      <x:c r="E98" s="22"/>
      <x:c r="F98" s="22"/>
      <x:c r="G98" s="22"/>
      <x:c r="H98" s="22"/>
      <x:c r="I98" s="22"/>
      <x:c r="J98" s="22"/>
      <x:c r="K98" s="22"/>
      <x:c r="L98" s="22"/>
      <x:c r="M98" s="22"/>
      <x:c r="N98" s="22"/>
      <x:c r="O98" s="22"/>
      <x:c r="P98" s="22"/>
      <x:c r="Q98" s="22"/>
      <x:c r="R98" s="22"/>
      <x:c r="S98" s="22"/>
      <x:c r="T98" s="22"/>
      <x:c r="U98" s="22"/>
      <x:c r="V98" s="22"/>
      <x:c r="W98" s="22"/>
      <x:c r="X98" s="22"/>
      <x:c r="Y98" s="22"/>
      <x:c r="Z98" s="22"/>
    </x:row>
    <x:row r="99" ht="23" customHeight="1">
      <x:c r="A99" s="22"/>
      <x:c r="B99" s="22"/>
      <x:c r="C99" s="22"/>
      <x:c r="D99" s="22"/>
      <x:c r="E99" s="22"/>
      <x:c r="F99" s="22"/>
      <x:c r="G99" s="22"/>
      <x:c r="H99" s="22"/>
      <x:c r="I99" s="22"/>
      <x:c r="J99" s="22"/>
      <x:c r="K99" s="22"/>
      <x:c r="L99" s="22"/>
      <x:c r="M99" s="22"/>
      <x:c r="N99" s="22"/>
      <x:c r="O99" s="22"/>
      <x:c r="P99" s="22"/>
      <x:c r="Q99" s="22"/>
      <x:c r="R99" s="22"/>
      <x:c r="S99" s="22"/>
      <x:c r="T99" s="22"/>
      <x:c r="U99" s="22"/>
      <x:c r="V99" s="22"/>
      <x:c r="W99" s="22"/>
      <x:c r="X99" s="22"/>
      <x:c r="Y99" s="22"/>
      <x:c r="Z99" s="22"/>
    </x:row>
    <x:row r="100" ht="23" customHeight="1">
      <x:c r="A100" s="22"/>
      <x:c r="B100" s="22"/>
      <x:c r="C100" s="22"/>
      <x:c r="D100" s="22"/>
      <x:c r="E100" s="22"/>
      <x:c r="F100" s="22"/>
      <x:c r="G100" s="22"/>
      <x:c r="H100" s="22"/>
      <x:c r="I100" s="22"/>
      <x:c r="J100" s="22"/>
      <x:c r="K100" s="22"/>
      <x:c r="L100" s="22"/>
      <x:c r="M100" s="22"/>
      <x:c r="N100" s="22"/>
      <x:c r="O100" s="22"/>
      <x:c r="P100" s="22"/>
      <x:c r="Q100" s="22"/>
      <x:c r="R100" s="22"/>
      <x:c r="S100" s="22"/>
      <x:c r="T100" s="22"/>
      <x:c r="U100" s="22"/>
      <x:c r="V100" s="22"/>
      <x:c r="W100" s="22"/>
      <x:c r="X100" s="22"/>
      <x:c r="Y100" s="22"/>
      <x:c r="Z100" s="22"/>
    </x:row>
    <x:row r="101" ht="23" customHeight="1">
      <x:c r="A101" s="22"/>
      <x:c r="B101" s="22"/>
      <x:c r="C101" s="22"/>
      <x:c r="D101" s="22"/>
      <x:c r="E101" s="22"/>
      <x:c r="F101" s="22"/>
      <x:c r="G101" s="22"/>
      <x:c r="H101" s="22"/>
      <x:c r="I101" s="22"/>
      <x:c r="J101" s="22"/>
      <x:c r="K101" s="22"/>
      <x:c r="L101" s="22"/>
      <x:c r="M101" s="22"/>
      <x:c r="N101" s="22"/>
      <x:c r="O101" s="22"/>
      <x:c r="P101" s="22"/>
      <x:c r="Q101" s="22"/>
      <x:c r="R101" s="22"/>
      <x:c r="S101" s="22"/>
      <x:c r="T101" s="22"/>
      <x:c r="U101" s="22"/>
      <x:c r="V101" s="22"/>
      <x:c r="W101" s="22"/>
      <x:c r="X101" s="22"/>
      <x:c r="Y101" s="22"/>
      <x:c r="Z101" s="22"/>
    </x:row>
    <x:row r="102" ht="23" customHeight="1">
      <x:c r="A102" s="22"/>
      <x:c r="B102" s="22"/>
      <x:c r="C102" s="22"/>
      <x:c r="D102" s="22"/>
      <x:c r="E102" s="22"/>
      <x:c r="F102" s="22"/>
      <x:c r="G102" s="22"/>
      <x:c r="H102" s="22"/>
      <x:c r="I102" s="22"/>
      <x:c r="J102" s="22"/>
      <x:c r="K102" s="22"/>
      <x:c r="L102" s="22"/>
      <x:c r="M102" s="22"/>
      <x:c r="N102" s="22"/>
      <x:c r="O102" s="22"/>
      <x:c r="P102" s="22"/>
      <x:c r="Q102" s="22"/>
      <x:c r="R102" s="22"/>
      <x:c r="S102" s="22"/>
      <x:c r="T102" s="22"/>
      <x:c r="U102" s="22"/>
      <x:c r="V102" s="22"/>
      <x:c r="W102" s="22"/>
      <x:c r="X102" s="22"/>
      <x:c r="Y102" s="22"/>
      <x:c r="Z102" s="22"/>
    </x:row>
    <x:row r="103" ht="23" customHeight="1">
      <x:c r="A103" s="22"/>
      <x:c r="B103" s="22"/>
      <x:c r="C103" s="22"/>
      <x:c r="D103" s="22"/>
      <x:c r="E103" s="22"/>
      <x:c r="F103" s="22"/>
      <x:c r="G103" s="22"/>
      <x:c r="H103" s="22"/>
      <x:c r="I103" s="22"/>
      <x:c r="J103" s="22"/>
      <x:c r="K103" s="22"/>
      <x:c r="L103" s="22"/>
      <x:c r="M103" s="22"/>
      <x:c r="N103" s="22"/>
      <x:c r="O103" s="22"/>
      <x:c r="P103" s="22"/>
      <x:c r="Q103" s="22"/>
      <x:c r="R103" s="22"/>
      <x:c r="S103" s="22"/>
      <x:c r="T103" s="22"/>
      <x:c r="U103" s="22"/>
      <x:c r="V103" s="22"/>
      <x:c r="W103" s="22"/>
      <x:c r="X103" s="22"/>
      <x:c r="Y103" s="22"/>
      <x:c r="Z103" s="22"/>
    </x:row>
    <x:row r="104" ht="23" customHeight="1">
      <x:c r="A104" s="22"/>
      <x:c r="B104" s="22"/>
      <x:c r="C104" s="22"/>
      <x:c r="D104" s="22"/>
      <x:c r="E104" s="22"/>
      <x:c r="F104" s="22"/>
      <x:c r="G104" s="22"/>
      <x:c r="H104" s="22"/>
      <x:c r="I104" s="22"/>
      <x:c r="J104" s="22"/>
      <x:c r="K104" s="22"/>
      <x:c r="L104" s="22"/>
      <x:c r="M104" s="22"/>
      <x:c r="N104" s="22"/>
      <x:c r="O104" s="22"/>
      <x:c r="P104" s="22"/>
      <x:c r="Q104" s="22"/>
      <x:c r="R104" s="22"/>
      <x:c r="S104" s="22"/>
      <x:c r="T104" s="22"/>
      <x:c r="U104" s="22"/>
      <x:c r="V104" s="22"/>
      <x:c r="W104" s="22"/>
      <x:c r="X104" s="22"/>
      <x:c r="Y104" s="22"/>
      <x:c r="Z104" s="22"/>
    </x:row>
    <x:row r="105" ht="23" customHeight="1">
      <x:c r="A105" s="22"/>
      <x:c r="B105" s="22"/>
      <x:c r="C105" s="22"/>
      <x:c r="D105" s="22"/>
      <x:c r="E105" s="22"/>
      <x:c r="F105" s="22"/>
      <x:c r="G105" s="22"/>
      <x:c r="H105" s="22"/>
      <x:c r="I105" s="22"/>
      <x:c r="J105" s="22"/>
      <x:c r="K105" s="22"/>
      <x:c r="L105" s="22"/>
      <x:c r="M105" s="22"/>
      <x:c r="N105" s="22"/>
      <x:c r="O105" s="22"/>
      <x:c r="P105" s="22"/>
      <x:c r="Q105" s="22"/>
      <x:c r="R105" s="22"/>
      <x:c r="S105" s="22"/>
      <x:c r="T105" s="22"/>
      <x:c r="U105" s="22"/>
      <x:c r="V105" s="22"/>
      <x:c r="W105" s="22"/>
      <x:c r="X105" s="22"/>
      <x:c r="Y105" s="22"/>
      <x:c r="Z105" s="22"/>
    </x:row>
    <x:row r="106" ht="23" customHeight="1">
      <x:c r="A106" s="22"/>
      <x:c r="B106" s="22"/>
      <x:c r="C106" s="22"/>
      <x:c r="D106" s="22"/>
      <x:c r="E106" s="22"/>
      <x:c r="F106" s="22"/>
      <x:c r="G106" s="22"/>
      <x:c r="H106" s="22"/>
      <x:c r="I106" s="22"/>
      <x:c r="J106" s="22"/>
      <x:c r="K106" s="22"/>
      <x:c r="L106" s="22"/>
      <x:c r="M106" s="22"/>
      <x:c r="N106" s="22"/>
      <x:c r="O106" s="22"/>
      <x:c r="P106" s="22"/>
      <x:c r="Q106" s="22"/>
      <x:c r="R106" s="22"/>
      <x:c r="S106" s="22"/>
      <x:c r="T106" s="22"/>
      <x:c r="U106" s="22"/>
      <x:c r="V106" s="22"/>
      <x:c r="W106" s="22"/>
      <x:c r="X106" s="22"/>
      <x:c r="Y106" s="22"/>
      <x:c r="Z106" s="22"/>
    </x:row>
    <x:row r="107" ht="23" customHeight="1">
      <x:c r="A107" s="22"/>
      <x:c r="B107" s="22"/>
      <x:c r="C107" s="22"/>
      <x:c r="D107" s="22"/>
      <x:c r="E107" s="22"/>
      <x:c r="F107" s="22"/>
      <x:c r="G107" s="22"/>
      <x:c r="H107" s="22"/>
      <x:c r="I107" s="22"/>
      <x:c r="J107" s="22"/>
      <x:c r="K107" s="22"/>
      <x:c r="L107" s="22"/>
      <x:c r="M107" s="22"/>
      <x:c r="N107" s="22"/>
      <x:c r="O107" s="22"/>
      <x:c r="P107" s="22"/>
      <x:c r="Q107" s="22"/>
      <x:c r="R107" s="22"/>
      <x:c r="S107" s="22"/>
      <x:c r="T107" s="22"/>
      <x:c r="U107" s="22"/>
      <x:c r="V107" s="22"/>
      <x:c r="W107" s="22"/>
      <x:c r="X107" s="22"/>
      <x:c r="Y107" s="22"/>
      <x:c r="Z107" s="22"/>
    </x:row>
    <x:row r="108" ht="23" customHeight="1">
      <x:c r="A108" s="22"/>
      <x:c r="B108" s="22"/>
      <x:c r="C108" s="22"/>
      <x:c r="D108" s="22"/>
      <x:c r="E108" s="22"/>
      <x:c r="F108" s="22"/>
      <x:c r="G108" s="22"/>
      <x:c r="H108" s="22"/>
      <x:c r="I108" s="22"/>
      <x:c r="J108" s="22"/>
      <x:c r="K108" s="22"/>
      <x:c r="L108" s="22"/>
      <x:c r="M108" s="22"/>
      <x:c r="N108" s="22"/>
      <x:c r="O108" s="22"/>
      <x:c r="P108" s="22"/>
      <x:c r="Q108" s="22"/>
      <x:c r="R108" s="22"/>
      <x:c r="S108" s="22"/>
      <x:c r="T108" s="22"/>
      <x:c r="U108" s="22"/>
      <x:c r="V108" s="22"/>
      <x:c r="W108" s="22"/>
      <x:c r="X108" s="22"/>
      <x:c r="Y108" s="22"/>
      <x:c r="Z108" s="22"/>
    </x:row>
    <x:row r="109" ht="23" customHeight="1">
      <x:c r="A109" s="22"/>
      <x:c r="B109" s="22"/>
      <x:c r="C109" s="22"/>
      <x:c r="D109" s="22"/>
      <x:c r="E109" s="22"/>
      <x:c r="F109" s="22"/>
      <x:c r="G109" s="22"/>
      <x:c r="H109" s="22"/>
      <x:c r="I109" s="22"/>
      <x:c r="J109" s="22"/>
      <x:c r="K109" s="22"/>
      <x:c r="L109" s="22"/>
      <x:c r="M109" s="22"/>
      <x:c r="N109" s="22"/>
      <x:c r="O109" s="22"/>
      <x:c r="P109" s="22"/>
      <x:c r="Q109" s="22"/>
      <x:c r="R109" s="22"/>
      <x:c r="S109" s="22"/>
      <x:c r="T109" s="22"/>
      <x:c r="U109" s="22"/>
      <x:c r="V109" s="22"/>
      <x:c r="W109" s="22"/>
      <x:c r="X109" s="22"/>
      <x:c r="Y109" s="22"/>
      <x:c r="Z109" s="22"/>
    </x:row>
    <x:row r="110" ht="23" customHeight="1">
      <x:c r="A110" s="22"/>
      <x:c r="B110" s="22"/>
      <x:c r="C110" s="22"/>
      <x:c r="D110" s="22"/>
      <x:c r="E110" s="22"/>
      <x:c r="F110" s="22"/>
      <x:c r="G110" s="22"/>
      <x:c r="H110" s="22"/>
      <x:c r="I110" s="22"/>
      <x:c r="J110" s="22"/>
      <x:c r="K110" s="22"/>
      <x:c r="L110" s="22"/>
      <x:c r="M110" s="22"/>
      <x:c r="N110" s="22"/>
      <x:c r="O110" s="22"/>
      <x:c r="P110" s="22"/>
      <x:c r="Q110" s="22"/>
      <x:c r="R110" s="22"/>
      <x:c r="S110" s="22"/>
      <x:c r="T110" s="22"/>
      <x:c r="U110" s="22"/>
      <x:c r="V110" s="22"/>
      <x:c r="W110" s="22"/>
      <x:c r="X110" s="22"/>
      <x:c r="Y110" s="22"/>
      <x:c r="Z110" s="22"/>
    </x:row>
    <x:row r="111" ht="23" customHeight="1">
      <x:c r="A111" s="22"/>
      <x:c r="B111" s="22"/>
      <x:c r="C111" s="22"/>
      <x:c r="D111" s="22"/>
      <x:c r="E111" s="22"/>
      <x:c r="F111" s="22"/>
      <x:c r="G111" s="22"/>
      <x:c r="H111" s="22"/>
      <x:c r="I111" s="22"/>
      <x:c r="J111" s="22"/>
      <x:c r="K111" s="22"/>
      <x:c r="L111" s="22"/>
      <x:c r="M111" s="22"/>
      <x:c r="N111" s="22"/>
      <x:c r="O111" s="22"/>
      <x:c r="P111" s="22"/>
      <x:c r="Q111" s="22"/>
      <x:c r="R111" s="22"/>
      <x:c r="S111" s="22"/>
      <x:c r="T111" s="22"/>
      <x:c r="U111" s="22"/>
      <x:c r="V111" s="22"/>
      <x:c r="W111" s="22"/>
      <x:c r="X111" s="22"/>
      <x:c r="Y111" s="22"/>
      <x:c r="Z111" s="22"/>
    </x:row>
    <x:row r="112" ht="23" customHeight="1">
      <x:c r="A112" s="22"/>
      <x:c r="B112" s="22"/>
      <x:c r="C112" s="22"/>
      <x:c r="D112" s="22"/>
      <x:c r="E112" s="22"/>
      <x:c r="F112" s="22"/>
      <x:c r="G112" s="22"/>
      <x:c r="H112" s="22"/>
      <x:c r="I112" s="22"/>
      <x:c r="J112" s="22"/>
      <x:c r="K112" s="22"/>
      <x:c r="L112" s="22"/>
      <x:c r="M112" s="22"/>
      <x:c r="N112" s="22"/>
      <x:c r="O112" s="22"/>
      <x:c r="P112" s="22"/>
      <x:c r="Q112" s="22"/>
      <x:c r="R112" s="22"/>
      <x:c r="S112" s="22"/>
      <x:c r="T112" s="22"/>
      <x:c r="U112" s="22"/>
      <x:c r="V112" s="22"/>
      <x:c r="W112" s="22"/>
      <x:c r="X112" s="22"/>
      <x:c r="Y112" s="22"/>
      <x:c r="Z112" s="22"/>
    </x:row>
    <x:row r="113" ht="23" customHeight="1">
      <x:c r="A113" s="22"/>
      <x:c r="B113" s="22"/>
      <x:c r="C113" s="22"/>
      <x:c r="D113" s="22"/>
      <x:c r="E113" s="22"/>
      <x:c r="F113" s="22"/>
      <x:c r="G113" s="22"/>
      <x:c r="H113" s="22"/>
      <x:c r="I113" s="22"/>
      <x:c r="J113" s="22"/>
      <x:c r="K113" s="22"/>
      <x:c r="L113" s="22"/>
      <x:c r="M113" s="22"/>
      <x:c r="N113" s="22"/>
      <x:c r="O113" s="22"/>
      <x:c r="P113" s="22"/>
      <x:c r="Q113" s="22"/>
      <x:c r="R113" s="22"/>
      <x:c r="S113" s="22"/>
      <x:c r="T113" s="22"/>
      <x:c r="U113" s="22"/>
      <x:c r="V113" s="22"/>
      <x:c r="W113" s="22"/>
      <x:c r="X113" s="22"/>
      <x:c r="Y113" s="22"/>
      <x:c r="Z113" s="22"/>
    </x:row>
    <x:row r="114" ht="23" customHeight="1">
      <x:c r="A114" s="22"/>
      <x:c r="B114" s="22"/>
      <x:c r="C114" s="22"/>
      <x:c r="D114" s="22"/>
      <x:c r="E114" s="22"/>
      <x:c r="F114" s="22"/>
      <x:c r="G114" s="22"/>
      <x:c r="H114" s="22"/>
      <x:c r="I114" s="22"/>
      <x:c r="J114" s="22"/>
      <x:c r="K114" s="22"/>
      <x:c r="L114" s="22"/>
      <x:c r="M114" s="22"/>
      <x:c r="N114" s="22"/>
      <x:c r="O114" s="22"/>
      <x:c r="P114" s="22"/>
      <x:c r="Q114" s="22"/>
      <x:c r="R114" s="22"/>
      <x:c r="S114" s="22"/>
      <x:c r="T114" s="22"/>
      <x:c r="U114" s="22"/>
      <x:c r="V114" s="22"/>
      <x:c r="W114" s="22"/>
      <x:c r="X114" s="22"/>
      <x:c r="Y114" s="22"/>
      <x:c r="Z114" s="22"/>
    </x:row>
    <x:row r="115" ht="23" customHeight="1">
      <x:c r="A115" s="22"/>
      <x:c r="B115" s="22"/>
      <x:c r="C115" s="22"/>
      <x:c r="D115" s="22"/>
      <x:c r="E115" s="22"/>
      <x:c r="F115" s="22"/>
      <x:c r="G115" s="22"/>
      <x:c r="H115" s="22"/>
      <x:c r="I115" s="22"/>
      <x:c r="J115" s="22"/>
      <x:c r="K115" s="22"/>
      <x:c r="L115" s="22"/>
      <x:c r="M115" s="22"/>
      <x:c r="N115" s="22"/>
      <x:c r="O115" s="22"/>
      <x:c r="P115" s="22"/>
      <x:c r="Q115" s="22"/>
      <x:c r="R115" s="22"/>
      <x:c r="S115" s="22"/>
      <x:c r="T115" s="22"/>
      <x:c r="U115" s="22"/>
      <x:c r="V115" s="22"/>
      <x:c r="W115" s="22"/>
      <x:c r="X115" s="22"/>
      <x:c r="Y115" s="22"/>
      <x:c r="Z115" s="22"/>
    </x:row>
    <x:row r="116" ht="23" customHeight="1">
      <x:c r="A116" s="22"/>
      <x:c r="B116" s="22"/>
      <x:c r="C116" s="22"/>
      <x:c r="D116" s="22"/>
      <x:c r="E116" s="22"/>
      <x:c r="F116" s="22"/>
      <x:c r="G116" s="22"/>
      <x:c r="H116" s="22"/>
      <x:c r="I116" s="22"/>
      <x:c r="J116" s="22"/>
      <x:c r="K116" s="22"/>
      <x:c r="L116" s="22"/>
      <x:c r="M116" s="22"/>
      <x:c r="N116" s="22"/>
      <x:c r="O116" s="22"/>
      <x:c r="P116" s="22"/>
      <x:c r="Q116" s="22"/>
      <x:c r="R116" s="22"/>
      <x:c r="S116" s="22"/>
      <x:c r="T116" s="22"/>
      <x:c r="U116" s="22"/>
      <x:c r="V116" s="22"/>
      <x:c r="W116" s="22"/>
      <x:c r="X116" s="22"/>
      <x:c r="Y116" s="22"/>
      <x:c r="Z116" s="22"/>
    </x:row>
    <x:row r="117" ht="23" customHeight="1">
      <x:c r="A117" s="22"/>
      <x:c r="B117" s="22"/>
      <x:c r="C117" s="22"/>
      <x:c r="D117" s="22"/>
      <x:c r="E117" s="22"/>
      <x:c r="F117" s="22"/>
      <x:c r="G117" s="22"/>
      <x:c r="H117" s="22"/>
      <x:c r="I117" s="22"/>
      <x:c r="J117" s="22"/>
      <x:c r="K117" s="22"/>
      <x:c r="L117" s="22"/>
      <x:c r="M117" s="22"/>
      <x:c r="N117" s="22"/>
      <x:c r="O117" s="22"/>
      <x:c r="P117" s="22"/>
      <x:c r="Q117" s="22"/>
      <x:c r="R117" s="22"/>
      <x:c r="S117" s="22"/>
      <x:c r="T117" s="22"/>
      <x:c r="U117" s="22"/>
      <x:c r="V117" s="22"/>
      <x:c r="W117" s="22"/>
      <x:c r="X117" s="22"/>
      <x:c r="Y117" s="22"/>
      <x:c r="Z117" s="22"/>
    </x:row>
    <x:row r="118" ht="23" customHeight="1">
      <x:c r="A118" s="22"/>
      <x:c r="B118" s="22"/>
      <x:c r="C118" s="22"/>
      <x:c r="D118" s="22"/>
      <x:c r="E118" s="22"/>
      <x:c r="F118" s="22"/>
      <x:c r="G118" s="22"/>
      <x:c r="H118" s="22"/>
      <x:c r="I118" s="22"/>
      <x:c r="J118" s="22"/>
      <x:c r="K118" s="22"/>
      <x:c r="L118" s="22"/>
      <x:c r="M118" s="22"/>
      <x:c r="N118" s="22"/>
      <x:c r="O118" s="22"/>
      <x:c r="P118" s="22"/>
      <x:c r="Q118" s="22"/>
      <x:c r="R118" s="22"/>
      <x:c r="S118" s="22"/>
      <x:c r="T118" s="22"/>
      <x:c r="U118" s="22"/>
      <x:c r="V118" s="22"/>
      <x:c r="W118" s="22"/>
      <x:c r="X118" s="22"/>
      <x:c r="Y118" s="22"/>
      <x:c r="Z118" s="22"/>
    </x:row>
    <x:row r="119" ht="23" customHeight="1">
      <x:c r="A119" s="22"/>
      <x:c r="B119" s="22"/>
      <x:c r="C119" s="22"/>
      <x:c r="D119" s="22"/>
      <x:c r="E119" s="22"/>
      <x:c r="F119" s="22"/>
      <x:c r="G119" s="22"/>
      <x:c r="H119" s="22"/>
      <x:c r="I119" s="22"/>
      <x:c r="J119" s="22"/>
      <x:c r="K119" s="22"/>
      <x:c r="L119" s="22"/>
      <x:c r="M119" s="22"/>
      <x:c r="N119" s="22"/>
      <x:c r="O119" s="22"/>
      <x:c r="P119" s="22"/>
      <x:c r="Q119" s="22"/>
      <x:c r="R119" s="22"/>
      <x:c r="S119" s="22"/>
      <x:c r="T119" s="22"/>
      <x:c r="U119" s="22"/>
      <x:c r="V119" s="22"/>
      <x:c r="W119" s="22"/>
      <x:c r="X119" s="22"/>
      <x:c r="Y119" s="22"/>
      <x:c r="Z119" s="22"/>
    </x:row>
    <x:row r="120" ht="23" customHeight="1">
      <x:c r="A120" s="22"/>
      <x:c r="B120" s="22"/>
      <x:c r="C120" s="22"/>
      <x:c r="D120" s="22"/>
      <x:c r="E120" s="22"/>
      <x:c r="F120" s="22"/>
      <x:c r="G120" s="22"/>
      <x:c r="H120" s="22"/>
      <x:c r="I120" s="22"/>
      <x:c r="J120" s="22"/>
      <x:c r="K120" s="22"/>
      <x:c r="L120" s="22"/>
      <x:c r="M120" s="22"/>
      <x:c r="N120" s="22"/>
      <x:c r="O120" s="22"/>
      <x:c r="P120" s="22"/>
      <x:c r="Q120" s="22"/>
      <x:c r="R120" s="22"/>
      <x:c r="S120" s="22"/>
      <x:c r="T120" s="22"/>
      <x:c r="U120" s="22"/>
      <x:c r="V120" s="22"/>
      <x:c r="W120" s="22"/>
      <x:c r="X120" s="22"/>
      <x:c r="Y120" s="22"/>
      <x:c r="Z120" s="22"/>
    </x:row>
  </x:sheetData>
  <x:mergeCells>
    <x:mergeCell ref="A1:Z2"/>
    <x:mergeCell ref="A3:Z3"/>
  </x:mergeCells>
  <x:dataValidations count="7">
    <x:dataValidation type="list" sqref="B6:B15">
      <x:formula1>"yes,no,unknown"</x:formula1>
    </x:dataValidation>
    <x:dataValidation type="list" sqref="C6:C15">
      <x:formula1>"observation,working,diagnosis"</x:formula1>
    </x:dataValidation>
    <x:dataValidation type="list" sqref="D6:D15">
      <x:formula1>"document,clarify,diagnose,treat"</x:formula1>
    </x:dataValidation>
    <x:dataValidation type="list" sqref="K6:K15">
      <x:formula1>"none,source,time,concept,alternative,safety,revision"</x:formula1>
    </x:dataValidation>
    <x:dataValidation type="list" sqref="L6:L15">
      <x:formula1>"YES,NO"</x:formula1>
    </x:dataValidation>
    <x:dataValidation type="list" sqref="O6:O15">
      <x:formula1>"YES,NO"</x:formula1>
    </x:dataValidation>
    <x:dataValidation type="list" sqref="Q6:R15">
      <x:formula1>"YES,NO"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5" hidden="0" customWidth="1"/>
    <x:col min="4" max="4" width="16" hidden="0" customWidth="1"/>
    <x:col min="5" max="5" width="25" hidden="0" customWidth="1"/>
    <x:col min="6" max="6" width="25" hidden="0" customWidth="1"/>
    <x:col min="7" max="7" width="25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23" hidden="0" customWidth="1"/>
    <x:col min="13" max="13" width="23" hidden="0" customWidth="1"/>
  </x:cols>
  <x:sheetData>
    <x:row r="1" ht="25" customHeight="1">
      <x:c r="A1" s="4" t="str">
        <x:v>A7SEM + A7SEM REVERSE · sieben Prüfknoten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30" customHeight="1">
      <x:c r="A3" s="10" t="str">
        <x:v>Für jede Stufe eine tatsächliche fiktive Evidence-ID und rückwärts dieselbe Quellen-ID; keine automatisch erfundenen Beweise.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5" ht="42" customHeight="1">
      <x:c r="A5" s="17" t="str">
        <x:v>Fall-ID</x:v>
      </x:c>
      <x:c r="B5" s="17" t="str">
        <x:v>Stufe</x:v>
      </x:c>
      <x:c r="C5" s="17" t="str">
        <x:v>A7SEM Perspektive</x:v>
      </x:c>
      <x:c r="D5" s="17" t="str">
        <x:v>Quelle-Status</x:v>
      </x:c>
      <x:c r="E5" s="17" t="str">
        <x:v>Evidence-ID</x:v>
      </x:c>
      <x:c r="F5" s="17" t="str">
        <x:v>Reverse-Quelle</x:v>
      </x:c>
      <x:c r="G5" s="17" t="str">
        <x:v>Reverse-Claim</x:v>
      </x:c>
      <x:c r="H5" s="17" t="str">
        <x:v>Reverse geprüft</x:v>
      </x:c>
      <x:c r="I5" s="17" t="str">
        <x:v>Widerspruch</x:v>
      </x:c>
      <x:c r="J5" s="17" t="str">
        <x:v>Vorwärts</x:v>
      </x:c>
      <x:c r="K5" s="17" t="str">
        <x:v>Rückwärts</x:v>
      </x:c>
      <x:c r="L5" s="17" t="str">
        <x:v>Stufenresultat</x:v>
      </x:c>
      <x:c r="M5" s="17" t="str">
        <x:v>Eindeutigkeit</x:v>
      </x:c>
    </x:row>
    <x:row r="6" ht="23" customHeight="1">
      <x:c r="A6" s="26" t="str">
        <x:v>FIKTIV-S01</x:v>
      </x:c>
      <x:c r="B6" s="26" t="n">
        <x:v>1</x:v>
      </x:c>
      <x:c r="C6" s="26" t="str">
        <x:v>Resonanz</x:v>
      </x:c>
      <x:c r="D6" s="26" t="str">
        <x:v>UNKNOWN</x:v>
      </x:c>
      <x:c r="E6" s="26" t="str"/>
      <x:c r="F6" s="26" t="str"/>
      <x:c r="G6" s="26" t="str"/>
      <x:c r="H6" s="26" t="str">
        <x:v>NO</x:v>
      </x:c>
      <x:c r="I6" s="26" t="str">
        <x:v>NO</x:v>
      </x:c>
      <x:c r="J6" s="30" t="str">
        <x:f>IF(AND(D6="PRESENT",LEN(E6)&gt;=4),"PASS",IF(OR(D6="REVOKED",D6="CONTRADICTED"),"BLOCK","UNKNOWN"))</x:f>
        <x:v>UNKNOWN</x:v>
      </x:c>
      <x:c r="K6" s="30" t="str">
        <x:f>IF(I6="YES","BLOCK",IF(AND(H6="YES",E6&lt;&gt;"",F6=E6,LEN(G6)&gt;=4),"PASS","UNKNOWN"))</x:f>
        <x:v>UNKNOWN</x:v>
      </x:c>
      <x:c r="L6" s="30" t="str">
        <x:f>IF(AND(J6="PASS",K6="PASS",M6="UNIQUE"),"VERIFIED_LOCAL",IF(OR(J6="BLOCK",K6="BLOCK"),"BLOCK","UNKNOWN"))</x:f>
        <x:v>UNKNOWN</x:v>
      </x:c>
      <x:c r="M6" s="30" t="str">
        <x:f>IF(E6="","NOT_SET",IF(COUNTIF($E$6:$E$12,E6)&gt;1,"DUPLICATE","UNIQUE"))</x:f>
        <x:v>NOT_SET</x:v>
      </x:c>
    </x:row>
    <x:row r="7" ht="23" customHeight="1">
      <x:c r="A7" s="26" t="str">
        <x:v>FIKTIV-S01</x:v>
      </x:c>
      <x:c r="B7" s="26" t="n">
        <x:v>2</x:v>
      </x:c>
      <x:c r="C7" s="26" t="str">
        <x:v>Ausdruck</x:v>
      </x:c>
      <x:c r="D7" s="26" t="str">
        <x:v>UNKNOWN</x:v>
      </x:c>
      <x:c r="E7" s="26" t="str"/>
      <x:c r="F7" s="26" t="str"/>
      <x:c r="G7" s="26" t="str"/>
      <x:c r="H7" s="26" t="str">
        <x:v>NO</x:v>
      </x:c>
      <x:c r="I7" s="26" t="str">
        <x:v>NO</x:v>
      </x:c>
      <x:c r="J7" s="30" t="str">
        <x:f>IF(AND(D7="PRESENT",LEN(E7)&gt;=4),"PASS",IF(OR(D7="REVOKED",D7="CONTRADICTED"),"BLOCK","UNKNOWN"))</x:f>
        <x:v>UNKNOWN</x:v>
      </x:c>
      <x:c r="K7" s="30" t="str">
        <x:f>IF(I7="YES","BLOCK",IF(AND(H7="YES",E7&lt;&gt;"",F7=E7,LEN(G7)&gt;=4),"PASS","UNKNOWN"))</x:f>
        <x:v>UNKNOWN</x:v>
      </x:c>
      <x:c r="L7" s="30" t="str">
        <x:f>IF(AND(J7="PASS",K7="PASS",M7="UNIQUE"),"VERIFIED_LOCAL",IF(OR(J7="BLOCK",K7="BLOCK"),"BLOCK","UNKNOWN"))</x:f>
        <x:v>UNKNOWN</x:v>
      </x:c>
      <x:c r="M7" s="30" t="str">
        <x:f>IF(E7="","NOT_SET",IF(COUNTIF($E$6:$E$12,E7)&gt;1,"DUPLICATE","UNIQUE"))</x:f>
        <x:v>NOT_SET</x:v>
      </x:c>
    </x:row>
    <x:row r="8" ht="23" customHeight="1">
      <x:c r="A8" s="26" t="str">
        <x:v>FIKTIV-S01</x:v>
      </x:c>
      <x:c r="B8" s="26" t="n">
        <x:v>3</x:v>
      </x:c>
      <x:c r="C8" s="26" t="str">
        <x:v>Echo</x:v>
      </x:c>
      <x:c r="D8" s="26" t="str">
        <x:v>UNKNOWN</x:v>
      </x:c>
      <x:c r="E8" s="26" t="str"/>
      <x:c r="F8" s="26" t="str"/>
      <x:c r="G8" s="26" t="str"/>
      <x:c r="H8" s="26" t="str">
        <x:v>NO</x:v>
      </x:c>
      <x:c r="I8" s="26" t="str">
        <x:v>NO</x:v>
      </x:c>
      <x:c r="J8" s="30" t="str">
        <x:f>IF(AND(D8="PRESENT",LEN(E8)&gt;=4),"PASS",IF(OR(D8="REVOKED",D8="CONTRADICTED"),"BLOCK","UNKNOWN"))</x:f>
        <x:v>UNKNOWN</x:v>
      </x:c>
      <x:c r="K8" s="30" t="str">
        <x:f>IF(I8="YES","BLOCK",IF(AND(H8="YES",E8&lt;&gt;"",F8=E8,LEN(G8)&gt;=4),"PASS","UNKNOWN"))</x:f>
        <x:v>UNKNOWN</x:v>
      </x:c>
      <x:c r="L8" s="30" t="str">
        <x:f>IF(AND(J8="PASS",K8="PASS",M8="UNIQUE"),"VERIFIED_LOCAL",IF(OR(J8="BLOCK",K8="BLOCK"),"BLOCK","UNKNOWN"))</x:f>
        <x:v>UNKNOWN</x:v>
      </x:c>
      <x:c r="M8" s="30" t="str">
        <x:f>IF(E8="","NOT_SET",IF(COUNTIF($E$6:$E$12,E8)&gt;1,"DUPLICATE","UNIQUE"))</x:f>
        <x:v>NOT_SET</x:v>
      </x:c>
    </x:row>
    <x:row r="9" ht="23" customHeight="1">
      <x:c r="A9" s="26" t="str">
        <x:v>FIKTIV-S01</x:v>
      </x:c>
      <x:c r="B9" s="26" t="n">
        <x:v>4</x:v>
      </x:c>
      <x:c r="C9" s="26" t="str">
        <x:v>Bedeutung</x:v>
      </x:c>
      <x:c r="D9" s="26" t="str">
        <x:v>UNKNOWN</x:v>
      </x:c>
      <x:c r="E9" s="26" t="str"/>
      <x:c r="F9" s="26" t="str"/>
      <x:c r="G9" s="26" t="str"/>
      <x:c r="H9" s="26" t="str">
        <x:v>NO</x:v>
      </x:c>
      <x:c r="I9" s="26" t="str">
        <x:v>NO</x:v>
      </x:c>
      <x:c r="J9" s="30" t="str">
        <x:f>IF(AND(D9="PRESENT",LEN(E9)&gt;=4),"PASS",IF(OR(D9="REVOKED",D9="CONTRADICTED"),"BLOCK","UNKNOWN"))</x:f>
        <x:v>UNKNOWN</x:v>
      </x:c>
      <x:c r="K9" s="30" t="str">
        <x:f>IF(I9="YES","BLOCK",IF(AND(H9="YES",E9&lt;&gt;"",F9=E9,LEN(G9)&gt;=4),"PASS","UNKNOWN"))</x:f>
        <x:v>UNKNOWN</x:v>
      </x:c>
      <x:c r="L9" s="30" t="str">
        <x:f>IF(AND(J9="PASS",K9="PASS",M9="UNIQUE"),"VERIFIED_LOCAL",IF(OR(J9="BLOCK",K9="BLOCK"),"BLOCK","UNKNOWN"))</x:f>
        <x:v>UNKNOWN</x:v>
      </x:c>
      <x:c r="M9" s="30" t="str">
        <x:f>IF(E9="","NOT_SET",IF(COUNTIF($E$6:$E$12,E9)&gt;1,"DUPLICATE","UNIQUE"))</x:f>
        <x:v>NOT_SET</x:v>
      </x:c>
    </x:row>
    <x:row r="10" ht="23" customHeight="1">
      <x:c r="A10" s="26" t="str">
        <x:v>FIKTIV-S01</x:v>
      </x:c>
      <x:c r="B10" s="26" t="n">
        <x:v>5</x:v>
      </x:c>
      <x:c r="C10" s="26" t="str">
        <x:v>Stabilisierung</x:v>
      </x:c>
      <x:c r="D10" s="26" t="str">
        <x:v>UNKNOWN</x:v>
      </x:c>
      <x:c r="E10" s="26" t="str"/>
      <x:c r="F10" s="26" t="str"/>
      <x:c r="G10" s="26" t="str"/>
      <x:c r="H10" s="26" t="str">
        <x:v>NO</x:v>
      </x:c>
      <x:c r="I10" s="26" t="str">
        <x:v>NO</x:v>
      </x:c>
      <x:c r="J10" s="30" t="str">
        <x:f>IF(AND(D10="PRESENT",LEN(E10)&gt;=4),"PASS",IF(OR(D10="REVOKED",D10="CONTRADICTED"),"BLOCK","UNKNOWN"))</x:f>
        <x:v>UNKNOWN</x:v>
      </x:c>
      <x:c r="K10" s="30" t="str">
        <x:f>IF(I10="YES","BLOCK",IF(AND(H10="YES",E10&lt;&gt;"",F10=E10,LEN(G10)&gt;=4),"PASS","UNKNOWN"))</x:f>
        <x:v>UNKNOWN</x:v>
      </x:c>
      <x:c r="L10" s="30" t="str">
        <x:f>IF(AND(J10="PASS",K10="PASS",M10="UNIQUE"),"VERIFIED_LOCAL",IF(OR(J10="BLOCK",K10="BLOCK"),"BLOCK","UNKNOWN"))</x:f>
        <x:v>UNKNOWN</x:v>
      </x:c>
      <x:c r="M10" s="30" t="str">
        <x:f>IF(E10="","NOT_SET",IF(COUNTIF($E$6:$E$12,E10)&gt;1,"DUPLICATE","UNIQUE"))</x:f>
        <x:v>NOT_SET</x:v>
      </x:c>
    </x:row>
    <x:row r="11" ht="23" customHeight="1">
      <x:c r="A11" s="26" t="str">
        <x:v>FIKTIV-S01</x:v>
      </x:c>
      <x:c r="B11" s="26" t="n">
        <x:v>6</x:v>
      </x:c>
      <x:c r="C11" s="26" t="str">
        <x:v>Emergenz</x:v>
      </x:c>
      <x:c r="D11" s="26" t="str">
        <x:v>UNKNOWN</x:v>
      </x:c>
      <x:c r="E11" s="26" t="str"/>
      <x:c r="F11" s="26" t="str"/>
      <x:c r="G11" s="26" t="str"/>
      <x:c r="H11" s="26" t="str">
        <x:v>NO</x:v>
      </x:c>
      <x:c r="I11" s="26" t="str">
        <x:v>NO</x:v>
      </x:c>
      <x:c r="J11" s="30" t="str">
        <x:f>IF(AND(D11="PRESENT",LEN(E11)&gt;=4),"PASS",IF(OR(D11="REVOKED",D11="CONTRADICTED"),"BLOCK","UNKNOWN"))</x:f>
        <x:v>UNKNOWN</x:v>
      </x:c>
      <x:c r="K11" s="30" t="str">
        <x:f>IF(I11="YES","BLOCK",IF(AND(H11="YES",E11&lt;&gt;"",F11=E11,LEN(G11)&gt;=4),"PASS","UNKNOWN"))</x:f>
        <x:v>UNKNOWN</x:v>
      </x:c>
      <x:c r="L11" s="30" t="str">
        <x:f>IF(AND(J11="PASS",K11="PASS",M11="UNIQUE"),"VERIFIED_LOCAL",IF(OR(J11="BLOCK",K11="BLOCK"),"BLOCK","UNKNOWN"))</x:f>
        <x:v>UNKNOWN</x:v>
      </x:c>
      <x:c r="M11" s="30" t="str">
        <x:f>IF(E11="","NOT_SET",IF(COUNTIF($E$6:$E$12,E11)&gt;1,"DUPLICATE","UNIQUE"))</x:f>
        <x:v>NOT_SET</x:v>
      </x:c>
    </x:row>
    <x:row r="12" ht="23" customHeight="1">
      <x:c r="A12" s="26" t="str">
        <x:v>FIKTIV-S01</x:v>
      </x:c>
      <x:c r="B12" s="26" t="n">
        <x:v>7</x:v>
      </x:c>
      <x:c r="C12" s="26" t="str">
        <x:v>Feldintegration</x:v>
      </x:c>
      <x:c r="D12" s="26" t="str">
        <x:v>UNKNOWN</x:v>
      </x:c>
      <x:c r="E12" s="26" t="str"/>
      <x:c r="F12" s="26" t="str"/>
      <x:c r="G12" s="26" t="str"/>
      <x:c r="H12" s="26" t="str">
        <x:v>NO</x:v>
      </x:c>
      <x:c r="I12" s="26" t="str">
        <x:v>NO</x:v>
      </x:c>
      <x:c r="J12" s="30" t="str">
        <x:f>IF(AND(D12="PRESENT",LEN(E12)&gt;=4),"PASS",IF(OR(D12="REVOKED",D12="CONTRADICTED"),"BLOCK","UNKNOWN"))</x:f>
        <x:v>UNKNOWN</x:v>
      </x:c>
      <x:c r="K12" s="30" t="str">
        <x:f>IF(I12="YES","BLOCK",IF(AND(H12="YES",E12&lt;&gt;"",F12=E12,LEN(G12)&gt;=4),"PASS","UNKNOWN"))</x:f>
        <x:v>UNKNOWN</x:v>
      </x:c>
      <x:c r="L12" s="30" t="str">
        <x:f>IF(AND(J12="PASS",K12="PASS",M12="UNIQUE"),"VERIFIED_LOCAL",IF(OR(J12="BLOCK",K12="BLOCK"),"BLOCK","UNKNOWN"))</x:f>
        <x:v>UNKNOWN</x:v>
      </x:c>
      <x:c r="M12" s="30" t="str">
        <x:f>IF(E12="","NOT_SET",IF(COUNTIF($E$6:$E$12,E12)&gt;1,"DUPLICATE","UNIQUE"))</x:f>
        <x:v>NOT_SET</x:v>
      </x:c>
    </x:row>
    <x:row r="13" ht="23" customHeight="1">
      <x:c r="A13" s="26" t="str">
        <x:v>FIKTIV-S02</x:v>
      </x:c>
      <x:c r="B13" s="26" t="n">
        <x:v>1</x:v>
      </x:c>
      <x:c r="C13" s="26" t="str">
        <x:v>Resonanz</x:v>
      </x:c>
      <x:c r="D13" s="26" t="str">
        <x:v>UNKNOWN</x:v>
      </x:c>
      <x:c r="E13" s="26" t="str"/>
      <x:c r="F13" s="26" t="str"/>
      <x:c r="G13" s="26" t="str"/>
      <x:c r="H13" s="26" t="str">
        <x:v>NO</x:v>
      </x:c>
      <x:c r="I13" s="26" t="str">
        <x:v>NO</x:v>
      </x:c>
      <x:c r="J13" s="30" t="str">
        <x:f>IF(AND(D13="PRESENT",LEN(E13)&gt;=4),"PASS",IF(OR(D13="REVOKED",D13="CONTRADICTED"),"BLOCK","UNKNOWN"))</x:f>
        <x:v>UNKNOWN</x:v>
      </x:c>
      <x:c r="K13" s="30" t="str">
        <x:f>IF(I13="YES","BLOCK",IF(AND(H13="YES",E13&lt;&gt;"",F13=E13,LEN(G13)&gt;=4),"PASS","UNKNOWN"))</x:f>
        <x:v>UNKNOWN</x:v>
      </x:c>
      <x:c r="L13" s="30" t="str">
        <x:f>IF(AND(J13="PASS",K13="PASS",M13="UNIQUE"),"VERIFIED_LOCAL",IF(OR(J13="BLOCK",K13="BLOCK"),"BLOCK","UNKNOWN"))</x:f>
        <x:v>UNKNOWN</x:v>
      </x:c>
      <x:c r="M13" s="30" t="str">
        <x:f>IF(E13="","NOT_SET",IF(COUNTIF($E$13:$E$19,E13)&gt;1,"DUPLICATE","UNIQUE"))</x:f>
        <x:v>NOT_SET</x:v>
      </x:c>
    </x:row>
    <x:row r="14" ht="23" customHeight="1">
      <x:c r="A14" s="26" t="str">
        <x:v>FIKTIV-S02</x:v>
      </x:c>
      <x:c r="B14" s="26" t="n">
        <x:v>2</x:v>
      </x:c>
      <x:c r="C14" s="26" t="str">
        <x:v>Ausdruck</x:v>
      </x:c>
      <x:c r="D14" s="26" t="str">
        <x:v>UNKNOWN</x:v>
      </x:c>
      <x:c r="E14" s="26" t="str"/>
      <x:c r="F14" s="26" t="str"/>
      <x:c r="G14" s="26" t="str"/>
      <x:c r="H14" s="26" t="str">
        <x:v>NO</x:v>
      </x:c>
      <x:c r="I14" s="26" t="str">
        <x:v>NO</x:v>
      </x:c>
      <x:c r="J14" s="30" t="str">
        <x:f>IF(AND(D14="PRESENT",LEN(E14)&gt;=4),"PASS",IF(OR(D14="REVOKED",D14="CONTRADICTED"),"BLOCK","UNKNOWN"))</x:f>
        <x:v>UNKNOWN</x:v>
      </x:c>
      <x:c r="K14" s="30" t="str">
        <x:f>IF(I14="YES","BLOCK",IF(AND(H14="YES",E14&lt;&gt;"",F14=E14,LEN(G14)&gt;=4),"PASS","UNKNOWN"))</x:f>
        <x:v>UNKNOWN</x:v>
      </x:c>
      <x:c r="L14" s="30" t="str">
        <x:f>IF(AND(J14="PASS",K14="PASS",M14="UNIQUE"),"VERIFIED_LOCAL",IF(OR(J14="BLOCK",K14="BLOCK"),"BLOCK","UNKNOWN"))</x:f>
        <x:v>UNKNOWN</x:v>
      </x:c>
      <x:c r="M14" s="30" t="str">
        <x:f>IF(E14="","NOT_SET",IF(COUNTIF($E$13:$E$19,E14)&gt;1,"DUPLICATE","UNIQUE"))</x:f>
        <x:v>NOT_SET</x:v>
      </x:c>
    </x:row>
    <x:row r="15" ht="23" customHeight="1">
      <x:c r="A15" s="26" t="str">
        <x:v>FIKTIV-S02</x:v>
      </x:c>
      <x:c r="B15" s="26" t="n">
        <x:v>3</x:v>
      </x:c>
      <x:c r="C15" s="26" t="str">
        <x:v>Echo</x:v>
      </x:c>
      <x:c r="D15" s="26" t="str">
        <x:v>UNKNOWN</x:v>
      </x:c>
      <x:c r="E15" s="26" t="str"/>
      <x:c r="F15" s="26" t="str"/>
      <x:c r="G15" s="26" t="str"/>
      <x:c r="H15" s="26" t="str">
        <x:v>NO</x:v>
      </x:c>
      <x:c r="I15" s="26" t="str">
        <x:v>NO</x:v>
      </x:c>
      <x:c r="J15" s="30" t="str">
        <x:f>IF(AND(D15="PRESENT",LEN(E15)&gt;=4),"PASS",IF(OR(D15="REVOKED",D15="CONTRADICTED"),"BLOCK","UNKNOWN"))</x:f>
        <x:v>UNKNOWN</x:v>
      </x:c>
      <x:c r="K15" s="30" t="str">
        <x:f>IF(I15="YES","BLOCK",IF(AND(H15="YES",E15&lt;&gt;"",F15=E15,LEN(G15)&gt;=4),"PASS","UNKNOWN"))</x:f>
        <x:v>UNKNOWN</x:v>
      </x:c>
      <x:c r="L15" s="30" t="str">
        <x:f>IF(AND(J15="PASS",K15="PASS",M15="UNIQUE"),"VERIFIED_LOCAL",IF(OR(J15="BLOCK",K15="BLOCK"),"BLOCK","UNKNOWN"))</x:f>
        <x:v>UNKNOWN</x:v>
      </x:c>
      <x:c r="M15" s="30" t="str">
        <x:f>IF(E15="","NOT_SET",IF(COUNTIF($E$13:$E$19,E15)&gt;1,"DUPLICATE","UNIQUE"))</x:f>
        <x:v>NOT_SET</x:v>
      </x:c>
    </x:row>
    <x:row r="16" ht="23" customHeight="1">
      <x:c r="A16" s="26" t="str">
        <x:v>FIKTIV-S02</x:v>
      </x:c>
      <x:c r="B16" s="26" t="n">
        <x:v>4</x:v>
      </x:c>
      <x:c r="C16" s="26" t="str">
        <x:v>Bedeutung</x:v>
      </x:c>
      <x:c r="D16" s="26" t="str">
        <x:v>UNKNOWN</x:v>
      </x:c>
      <x:c r="E16" s="26" t="str"/>
      <x:c r="F16" s="26" t="str"/>
      <x:c r="G16" s="26" t="str"/>
      <x:c r="H16" s="26" t="str">
        <x:v>NO</x:v>
      </x:c>
      <x:c r="I16" s="26" t="str">
        <x:v>NO</x:v>
      </x:c>
      <x:c r="J16" s="30" t="str">
        <x:f>IF(AND(D16="PRESENT",LEN(E16)&gt;=4),"PASS",IF(OR(D16="REVOKED",D16="CONTRADICTED"),"BLOCK","UNKNOWN"))</x:f>
        <x:v>UNKNOWN</x:v>
      </x:c>
      <x:c r="K16" s="30" t="str">
        <x:f>IF(I16="YES","BLOCK",IF(AND(H16="YES",E16&lt;&gt;"",F16=E16,LEN(G16)&gt;=4),"PASS","UNKNOWN"))</x:f>
        <x:v>UNKNOWN</x:v>
      </x:c>
      <x:c r="L16" s="30" t="str">
        <x:f>IF(AND(J16="PASS",K16="PASS",M16="UNIQUE"),"VERIFIED_LOCAL",IF(OR(J16="BLOCK",K16="BLOCK"),"BLOCK","UNKNOWN"))</x:f>
        <x:v>UNKNOWN</x:v>
      </x:c>
      <x:c r="M16" s="30" t="str">
        <x:f>IF(E16="","NOT_SET",IF(COUNTIF($E$13:$E$19,E16)&gt;1,"DUPLICATE","UNIQUE"))</x:f>
        <x:v>NOT_SET</x:v>
      </x:c>
    </x:row>
    <x:row r="17" ht="23" customHeight="1">
      <x:c r="A17" s="26" t="str">
        <x:v>FIKTIV-S02</x:v>
      </x:c>
      <x:c r="B17" s="26" t="n">
        <x:v>5</x:v>
      </x:c>
      <x:c r="C17" s="26" t="str">
        <x:v>Stabilisierung</x:v>
      </x:c>
      <x:c r="D17" s="26" t="str">
        <x:v>UNKNOWN</x:v>
      </x:c>
      <x:c r="E17" s="26" t="str"/>
      <x:c r="F17" s="26" t="str"/>
      <x:c r="G17" s="26" t="str"/>
      <x:c r="H17" s="26" t="str">
        <x:v>NO</x:v>
      </x:c>
      <x:c r="I17" s="26" t="str">
        <x:v>NO</x:v>
      </x:c>
      <x:c r="J17" s="30" t="str">
        <x:f>IF(AND(D17="PRESENT",LEN(E17)&gt;=4),"PASS",IF(OR(D17="REVOKED",D17="CONTRADICTED"),"BLOCK","UNKNOWN"))</x:f>
        <x:v>UNKNOWN</x:v>
      </x:c>
      <x:c r="K17" s="30" t="str">
        <x:f>IF(I17="YES","BLOCK",IF(AND(H17="YES",E17&lt;&gt;"",F17=E17,LEN(G17)&gt;=4),"PASS","UNKNOWN"))</x:f>
        <x:v>UNKNOWN</x:v>
      </x:c>
      <x:c r="L17" s="30" t="str">
        <x:f>IF(AND(J17="PASS",K17="PASS",M17="UNIQUE"),"VERIFIED_LOCAL",IF(OR(J17="BLOCK",K17="BLOCK"),"BLOCK","UNKNOWN"))</x:f>
        <x:v>UNKNOWN</x:v>
      </x:c>
      <x:c r="M17" s="30" t="str">
        <x:f>IF(E17="","NOT_SET",IF(COUNTIF($E$13:$E$19,E17)&gt;1,"DUPLICATE","UNIQUE"))</x:f>
        <x:v>NOT_SET</x:v>
      </x:c>
    </x:row>
    <x:row r="18" ht="23" customHeight="1">
      <x:c r="A18" s="26" t="str">
        <x:v>FIKTIV-S02</x:v>
      </x:c>
      <x:c r="B18" s="26" t="n">
        <x:v>6</x:v>
      </x:c>
      <x:c r="C18" s="26" t="str">
        <x:v>Emergenz</x:v>
      </x:c>
      <x:c r="D18" s="26" t="str">
        <x:v>UNKNOWN</x:v>
      </x:c>
      <x:c r="E18" s="26" t="str"/>
      <x:c r="F18" s="26" t="str"/>
      <x:c r="G18" s="26" t="str"/>
      <x:c r="H18" s="26" t="str">
        <x:v>NO</x:v>
      </x:c>
      <x:c r="I18" s="26" t="str">
        <x:v>NO</x:v>
      </x:c>
      <x:c r="J18" s="30" t="str">
        <x:f>IF(AND(D18="PRESENT",LEN(E18)&gt;=4),"PASS",IF(OR(D18="REVOKED",D18="CONTRADICTED"),"BLOCK","UNKNOWN"))</x:f>
        <x:v>UNKNOWN</x:v>
      </x:c>
      <x:c r="K18" s="30" t="str">
        <x:f>IF(I18="YES","BLOCK",IF(AND(H18="YES",E18&lt;&gt;"",F18=E18,LEN(G18)&gt;=4),"PASS","UNKNOWN"))</x:f>
        <x:v>UNKNOWN</x:v>
      </x:c>
      <x:c r="L18" s="30" t="str">
        <x:f>IF(AND(J18="PASS",K18="PASS",M18="UNIQUE"),"VERIFIED_LOCAL",IF(OR(J18="BLOCK",K18="BLOCK"),"BLOCK","UNKNOWN"))</x:f>
        <x:v>UNKNOWN</x:v>
      </x:c>
      <x:c r="M18" s="30" t="str">
        <x:f>IF(E18="","NOT_SET",IF(COUNTIF($E$13:$E$19,E18)&gt;1,"DUPLICATE","UNIQUE"))</x:f>
        <x:v>NOT_SET</x:v>
      </x:c>
    </x:row>
    <x:row r="19" ht="23" customHeight="1">
      <x:c r="A19" s="26" t="str">
        <x:v>FIKTIV-S02</x:v>
      </x:c>
      <x:c r="B19" s="26" t="n">
        <x:v>7</x:v>
      </x:c>
      <x:c r="C19" s="26" t="str">
        <x:v>Feldintegration</x:v>
      </x:c>
      <x:c r="D19" s="26" t="str">
        <x:v>UNKNOWN</x:v>
      </x:c>
      <x:c r="E19" s="26" t="str"/>
      <x:c r="F19" s="26" t="str"/>
      <x:c r="G19" s="26" t="str"/>
      <x:c r="H19" s="26" t="str">
        <x:v>NO</x:v>
      </x:c>
      <x:c r="I19" s="26" t="str">
        <x:v>NO</x:v>
      </x:c>
      <x:c r="J19" s="30" t="str">
        <x:f>IF(AND(D19="PRESENT",LEN(E19)&gt;=4),"PASS",IF(OR(D19="REVOKED",D19="CONTRADICTED"),"BLOCK","UNKNOWN"))</x:f>
        <x:v>UNKNOWN</x:v>
      </x:c>
      <x:c r="K19" s="30" t="str">
        <x:f>IF(I19="YES","BLOCK",IF(AND(H19="YES",E19&lt;&gt;"",F19=E19,LEN(G19)&gt;=4),"PASS","UNKNOWN"))</x:f>
        <x:v>UNKNOWN</x:v>
      </x:c>
      <x:c r="L19" s="30" t="str">
        <x:f>IF(AND(J19="PASS",K19="PASS",M19="UNIQUE"),"VERIFIED_LOCAL",IF(OR(J19="BLOCK",K19="BLOCK"),"BLOCK","UNKNOWN"))</x:f>
        <x:v>UNKNOWN</x:v>
      </x:c>
      <x:c r="M19" s="30" t="str">
        <x:f>IF(E19="","NOT_SET",IF(COUNTIF($E$13:$E$19,E19)&gt;1,"DUPLICATE","UNIQUE"))</x:f>
        <x:v>NOT_SET</x:v>
      </x:c>
    </x:row>
    <x:row r="20" ht="23" customHeight="1">
      <x:c r="A20" s="26" t="str">
        <x:v>FIKTIV-S03</x:v>
      </x:c>
      <x:c r="B20" s="26" t="n">
        <x:v>1</x:v>
      </x:c>
      <x:c r="C20" s="26" t="str">
        <x:v>Resonanz</x:v>
      </x:c>
      <x:c r="D20" s="26" t="str">
        <x:v>UNKNOWN</x:v>
      </x:c>
      <x:c r="E20" s="26" t="str"/>
      <x:c r="F20" s="26" t="str"/>
      <x:c r="G20" s="26" t="str"/>
      <x:c r="H20" s="26" t="str">
        <x:v>NO</x:v>
      </x:c>
      <x:c r="I20" s="26" t="str">
        <x:v>NO</x:v>
      </x:c>
      <x:c r="J20" s="30" t="str">
        <x:f>IF(AND(D20="PRESENT",LEN(E20)&gt;=4),"PASS",IF(OR(D20="REVOKED",D20="CONTRADICTED"),"BLOCK","UNKNOWN"))</x:f>
        <x:v>UNKNOWN</x:v>
      </x:c>
      <x:c r="K20" s="30" t="str">
        <x:f>IF(I20="YES","BLOCK",IF(AND(H20="YES",E20&lt;&gt;"",F20=E20,LEN(G20)&gt;=4),"PASS","UNKNOWN"))</x:f>
        <x:v>UNKNOWN</x:v>
      </x:c>
      <x:c r="L20" s="30" t="str">
        <x:f>IF(AND(J20="PASS",K20="PASS",M20="UNIQUE"),"VERIFIED_LOCAL",IF(OR(J20="BLOCK",K20="BLOCK"),"BLOCK","UNKNOWN"))</x:f>
        <x:v>UNKNOWN</x:v>
      </x:c>
      <x:c r="M20" s="30" t="str">
        <x:f>IF(E20="","NOT_SET",IF(COUNTIF($E$20:$E$26,E20)&gt;1,"DUPLICATE","UNIQUE"))</x:f>
        <x:v>NOT_SET</x:v>
      </x:c>
    </x:row>
    <x:row r="21" ht="23" customHeight="1">
      <x:c r="A21" s="26" t="str">
        <x:v>FIKTIV-S03</x:v>
      </x:c>
      <x:c r="B21" s="26" t="n">
        <x:v>2</x:v>
      </x:c>
      <x:c r="C21" s="26" t="str">
        <x:v>Ausdruck</x:v>
      </x:c>
      <x:c r="D21" s="26" t="str">
        <x:v>UNKNOWN</x:v>
      </x:c>
      <x:c r="E21" s="26" t="str"/>
      <x:c r="F21" s="26" t="str"/>
      <x:c r="G21" s="26" t="str"/>
      <x:c r="H21" s="26" t="str">
        <x:v>NO</x:v>
      </x:c>
      <x:c r="I21" s="26" t="str">
        <x:v>NO</x:v>
      </x:c>
      <x:c r="J21" s="30" t="str">
        <x:f>IF(AND(D21="PRESENT",LEN(E21)&gt;=4),"PASS",IF(OR(D21="REVOKED",D21="CONTRADICTED"),"BLOCK","UNKNOWN"))</x:f>
        <x:v>UNKNOWN</x:v>
      </x:c>
      <x:c r="K21" s="30" t="str">
        <x:f>IF(I21="YES","BLOCK",IF(AND(H21="YES",E21&lt;&gt;"",F21=E21,LEN(G21)&gt;=4),"PASS","UNKNOWN"))</x:f>
        <x:v>UNKNOWN</x:v>
      </x:c>
      <x:c r="L21" s="30" t="str">
        <x:f>IF(AND(J21="PASS",K21="PASS",M21="UNIQUE"),"VERIFIED_LOCAL",IF(OR(J21="BLOCK",K21="BLOCK"),"BLOCK","UNKNOWN"))</x:f>
        <x:v>UNKNOWN</x:v>
      </x:c>
      <x:c r="M21" s="30" t="str">
        <x:f>IF(E21="","NOT_SET",IF(COUNTIF($E$20:$E$26,E21)&gt;1,"DUPLICATE","UNIQUE"))</x:f>
        <x:v>NOT_SET</x:v>
      </x:c>
    </x:row>
    <x:row r="22" ht="23" customHeight="1">
      <x:c r="A22" s="26" t="str">
        <x:v>FIKTIV-S03</x:v>
      </x:c>
      <x:c r="B22" s="26" t="n">
        <x:v>3</x:v>
      </x:c>
      <x:c r="C22" s="26" t="str">
        <x:v>Echo</x:v>
      </x:c>
      <x:c r="D22" s="26" t="str">
        <x:v>UNKNOWN</x:v>
      </x:c>
      <x:c r="E22" s="26" t="str"/>
      <x:c r="F22" s="26" t="str"/>
      <x:c r="G22" s="26" t="str"/>
      <x:c r="H22" s="26" t="str">
        <x:v>NO</x:v>
      </x:c>
      <x:c r="I22" s="26" t="str">
        <x:v>NO</x:v>
      </x:c>
      <x:c r="J22" s="30" t="str">
        <x:f>IF(AND(D22="PRESENT",LEN(E22)&gt;=4),"PASS",IF(OR(D22="REVOKED",D22="CONTRADICTED"),"BLOCK","UNKNOWN"))</x:f>
        <x:v>UNKNOWN</x:v>
      </x:c>
      <x:c r="K22" s="30" t="str">
        <x:f>IF(I22="YES","BLOCK",IF(AND(H22="YES",E22&lt;&gt;"",F22=E22,LEN(G22)&gt;=4),"PASS","UNKNOWN"))</x:f>
        <x:v>UNKNOWN</x:v>
      </x:c>
      <x:c r="L22" s="30" t="str">
        <x:f>IF(AND(J22="PASS",K22="PASS",M22="UNIQUE"),"VERIFIED_LOCAL",IF(OR(J22="BLOCK",K22="BLOCK"),"BLOCK","UNKNOWN"))</x:f>
        <x:v>UNKNOWN</x:v>
      </x:c>
      <x:c r="M22" s="30" t="str">
        <x:f>IF(E22="","NOT_SET",IF(COUNTIF($E$20:$E$26,E22)&gt;1,"DUPLICATE","UNIQUE"))</x:f>
        <x:v>NOT_SET</x:v>
      </x:c>
    </x:row>
    <x:row r="23" ht="23" customHeight="1">
      <x:c r="A23" s="26" t="str">
        <x:v>FIKTIV-S03</x:v>
      </x:c>
      <x:c r="B23" s="26" t="n">
        <x:v>4</x:v>
      </x:c>
      <x:c r="C23" s="26" t="str">
        <x:v>Bedeutung</x:v>
      </x:c>
      <x:c r="D23" s="26" t="str">
        <x:v>UNKNOWN</x:v>
      </x:c>
      <x:c r="E23" s="26" t="str"/>
      <x:c r="F23" s="26" t="str"/>
      <x:c r="G23" s="26" t="str"/>
      <x:c r="H23" s="26" t="str">
        <x:v>NO</x:v>
      </x:c>
      <x:c r="I23" s="26" t="str">
        <x:v>NO</x:v>
      </x:c>
      <x:c r="J23" s="30" t="str">
        <x:f>IF(AND(D23="PRESENT",LEN(E23)&gt;=4),"PASS",IF(OR(D23="REVOKED",D23="CONTRADICTED"),"BLOCK","UNKNOWN"))</x:f>
        <x:v>UNKNOWN</x:v>
      </x:c>
      <x:c r="K23" s="30" t="str">
        <x:f>IF(I23="YES","BLOCK",IF(AND(H23="YES",E23&lt;&gt;"",F23=E23,LEN(G23)&gt;=4),"PASS","UNKNOWN"))</x:f>
        <x:v>UNKNOWN</x:v>
      </x:c>
      <x:c r="L23" s="30" t="str">
        <x:f>IF(AND(J23="PASS",K23="PASS",M23="UNIQUE"),"VERIFIED_LOCAL",IF(OR(J23="BLOCK",K23="BLOCK"),"BLOCK","UNKNOWN"))</x:f>
        <x:v>UNKNOWN</x:v>
      </x:c>
      <x:c r="M23" s="30" t="str">
        <x:f>IF(E23="","NOT_SET",IF(COUNTIF($E$20:$E$26,E23)&gt;1,"DUPLICATE","UNIQUE"))</x:f>
        <x:v>NOT_SET</x:v>
      </x:c>
    </x:row>
    <x:row r="24" ht="23" customHeight="1">
      <x:c r="A24" s="26" t="str">
        <x:v>FIKTIV-S03</x:v>
      </x:c>
      <x:c r="B24" s="26" t="n">
        <x:v>5</x:v>
      </x:c>
      <x:c r="C24" s="26" t="str">
        <x:v>Stabilisierung</x:v>
      </x:c>
      <x:c r="D24" s="26" t="str">
        <x:v>UNKNOWN</x:v>
      </x:c>
      <x:c r="E24" s="26" t="str"/>
      <x:c r="F24" s="26" t="str"/>
      <x:c r="G24" s="26" t="str"/>
      <x:c r="H24" s="26" t="str">
        <x:v>NO</x:v>
      </x:c>
      <x:c r="I24" s="26" t="str">
        <x:v>NO</x:v>
      </x:c>
      <x:c r="J24" s="30" t="str">
        <x:f>IF(AND(D24="PRESENT",LEN(E24)&gt;=4),"PASS",IF(OR(D24="REVOKED",D24="CONTRADICTED"),"BLOCK","UNKNOWN"))</x:f>
        <x:v>UNKNOWN</x:v>
      </x:c>
      <x:c r="K24" s="30" t="str">
        <x:f>IF(I24="YES","BLOCK",IF(AND(H24="YES",E24&lt;&gt;"",F24=E24,LEN(G24)&gt;=4),"PASS","UNKNOWN"))</x:f>
        <x:v>UNKNOWN</x:v>
      </x:c>
      <x:c r="L24" s="30" t="str">
        <x:f>IF(AND(J24="PASS",K24="PASS",M24="UNIQUE"),"VERIFIED_LOCAL",IF(OR(J24="BLOCK",K24="BLOCK"),"BLOCK","UNKNOWN"))</x:f>
        <x:v>UNKNOWN</x:v>
      </x:c>
      <x:c r="M24" s="30" t="str">
        <x:f>IF(E24="","NOT_SET",IF(COUNTIF($E$20:$E$26,E24)&gt;1,"DUPLICATE","UNIQUE"))</x:f>
        <x:v>NOT_SET</x:v>
      </x:c>
    </x:row>
    <x:row r="25" ht="23" customHeight="1">
      <x:c r="A25" s="26" t="str">
        <x:v>FIKTIV-S03</x:v>
      </x:c>
      <x:c r="B25" s="26" t="n">
        <x:v>6</x:v>
      </x:c>
      <x:c r="C25" s="26" t="str">
        <x:v>Emergenz</x:v>
      </x:c>
      <x:c r="D25" s="26" t="str">
        <x:v>UNKNOWN</x:v>
      </x:c>
      <x:c r="E25" s="26" t="str"/>
      <x:c r="F25" s="26" t="str"/>
      <x:c r="G25" s="26" t="str"/>
      <x:c r="H25" s="26" t="str">
        <x:v>NO</x:v>
      </x:c>
      <x:c r="I25" s="26" t="str">
        <x:v>NO</x:v>
      </x:c>
      <x:c r="J25" s="30" t="str">
        <x:f>IF(AND(D25="PRESENT",LEN(E25)&gt;=4),"PASS",IF(OR(D25="REVOKED",D25="CONTRADICTED"),"BLOCK","UNKNOWN"))</x:f>
        <x:v>UNKNOWN</x:v>
      </x:c>
      <x:c r="K25" s="30" t="str">
        <x:f>IF(I25="YES","BLOCK",IF(AND(H25="YES",E25&lt;&gt;"",F25=E25,LEN(G25)&gt;=4),"PASS","UNKNOWN"))</x:f>
        <x:v>UNKNOWN</x:v>
      </x:c>
      <x:c r="L25" s="30" t="str">
        <x:f>IF(AND(J25="PASS",K25="PASS",M25="UNIQUE"),"VERIFIED_LOCAL",IF(OR(J25="BLOCK",K25="BLOCK"),"BLOCK","UNKNOWN"))</x:f>
        <x:v>UNKNOWN</x:v>
      </x:c>
      <x:c r="M25" s="30" t="str">
        <x:f>IF(E25="","NOT_SET",IF(COUNTIF($E$20:$E$26,E25)&gt;1,"DUPLICATE","UNIQUE"))</x:f>
        <x:v>NOT_SET</x:v>
      </x:c>
    </x:row>
    <x:row r="26" ht="23" customHeight="1">
      <x:c r="A26" s="26" t="str">
        <x:v>FIKTIV-S03</x:v>
      </x:c>
      <x:c r="B26" s="26" t="n">
        <x:v>7</x:v>
      </x:c>
      <x:c r="C26" s="26" t="str">
        <x:v>Feldintegration</x:v>
      </x:c>
      <x:c r="D26" s="26" t="str">
        <x:v>UNKNOWN</x:v>
      </x:c>
      <x:c r="E26" s="26" t="str"/>
      <x:c r="F26" s="26" t="str"/>
      <x:c r="G26" s="26" t="str"/>
      <x:c r="H26" s="26" t="str">
        <x:v>NO</x:v>
      </x:c>
      <x:c r="I26" s="26" t="str">
        <x:v>NO</x:v>
      </x:c>
      <x:c r="J26" s="30" t="str">
        <x:f>IF(AND(D26="PRESENT",LEN(E26)&gt;=4),"PASS",IF(OR(D26="REVOKED",D26="CONTRADICTED"),"BLOCK","UNKNOWN"))</x:f>
        <x:v>UNKNOWN</x:v>
      </x:c>
      <x:c r="K26" s="30" t="str">
        <x:f>IF(I26="YES","BLOCK",IF(AND(H26="YES",E26&lt;&gt;"",F26=E26,LEN(G26)&gt;=4),"PASS","UNKNOWN"))</x:f>
        <x:v>UNKNOWN</x:v>
      </x:c>
      <x:c r="L26" s="30" t="str">
        <x:f>IF(AND(J26="PASS",K26="PASS",M26="UNIQUE"),"VERIFIED_LOCAL",IF(OR(J26="BLOCK",K26="BLOCK"),"BLOCK","UNKNOWN"))</x:f>
        <x:v>UNKNOWN</x:v>
      </x:c>
      <x:c r="M26" s="30" t="str">
        <x:f>IF(E26="","NOT_SET",IF(COUNTIF($E$20:$E$26,E26)&gt;1,"DUPLICATE","UNIQUE"))</x:f>
        <x:v>NOT_SET</x:v>
      </x:c>
    </x:row>
    <x:row r="27" ht="23" customHeight="1">
      <x:c r="A27" s="26" t="str">
        <x:v>FIKTIV-S04</x:v>
      </x:c>
      <x:c r="B27" s="26" t="n">
        <x:v>1</x:v>
      </x:c>
      <x:c r="C27" s="26" t="str">
        <x:v>Resonanz</x:v>
      </x:c>
      <x:c r="D27" s="26" t="str">
        <x:v>UNKNOWN</x:v>
      </x:c>
      <x:c r="E27" s="26" t="str"/>
      <x:c r="F27" s="26" t="str"/>
      <x:c r="G27" s="26" t="str"/>
      <x:c r="H27" s="26" t="str">
        <x:v>NO</x:v>
      </x:c>
      <x:c r="I27" s="26" t="str">
        <x:v>NO</x:v>
      </x:c>
      <x:c r="J27" s="30" t="str">
        <x:f>IF(AND(D27="PRESENT",LEN(E27)&gt;=4),"PASS",IF(OR(D27="REVOKED",D27="CONTRADICTED"),"BLOCK","UNKNOWN"))</x:f>
        <x:v>UNKNOWN</x:v>
      </x:c>
      <x:c r="K27" s="30" t="str">
        <x:f>IF(I27="YES","BLOCK",IF(AND(H27="YES",E27&lt;&gt;"",F27=E27,LEN(G27)&gt;=4),"PASS","UNKNOWN"))</x:f>
        <x:v>UNKNOWN</x:v>
      </x:c>
      <x:c r="L27" s="30" t="str">
        <x:f>IF(AND(J27="PASS",K27="PASS",M27="UNIQUE"),"VERIFIED_LOCAL",IF(OR(J27="BLOCK",K27="BLOCK"),"BLOCK","UNKNOWN"))</x:f>
        <x:v>UNKNOWN</x:v>
      </x:c>
      <x:c r="M27" s="30" t="str">
        <x:f>IF(E27="","NOT_SET",IF(COUNTIF($E$27:$E$33,E27)&gt;1,"DUPLICATE","UNIQUE"))</x:f>
        <x:v>NOT_SET</x:v>
      </x:c>
    </x:row>
    <x:row r="28" ht="23" customHeight="1">
      <x:c r="A28" s="26" t="str">
        <x:v>FIKTIV-S04</x:v>
      </x:c>
      <x:c r="B28" s="26" t="n">
        <x:v>2</x:v>
      </x:c>
      <x:c r="C28" s="26" t="str">
        <x:v>Ausdruck</x:v>
      </x:c>
      <x:c r="D28" s="26" t="str">
        <x:v>UNKNOWN</x:v>
      </x:c>
      <x:c r="E28" s="26" t="str"/>
      <x:c r="F28" s="26" t="str"/>
      <x:c r="G28" s="26" t="str"/>
      <x:c r="H28" s="26" t="str">
        <x:v>NO</x:v>
      </x:c>
      <x:c r="I28" s="26" t="str">
        <x:v>NO</x:v>
      </x:c>
      <x:c r="J28" s="30" t="str">
        <x:f>IF(AND(D28="PRESENT",LEN(E28)&gt;=4),"PASS",IF(OR(D28="REVOKED",D28="CONTRADICTED"),"BLOCK","UNKNOWN"))</x:f>
        <x:v>UNKNOWN</x:v>
      </x:c>
      <x:c r="K28" s="30" t="str">
        <x:f>IF(I28="YES","BLOCK",IF(AND(H28="YES",E28&lt;&gt;"",F28=E28,LEN(G28)&gt;=4),"PASS","UNKNOWN"))</x:f>
        <x:v>UNKNOWN</x:v>
      </x:c>
      <x:c r="L28" s="30" t="str">
        <x:f>IF(AND(J28="PASS",K28="PASS",M28="UNIQUE"),"VERIFIED_LOCAL",IF(OR(J28="BLOCK",K28="BLOCK"),"BLOCK","UNKNOWN"))</x:f>
        <x:v>UNKNOWN</x:v>
      </x:c>
      <x:c r="M28" s="30" t="str">
        <x:f>IF(E28="","NOT_SET",IF(COUNTIF($E$27:$E$33,E28)&gt;1,"DUPLICATE","UNIQUE"))</x:f>
        <x:v>NOT_SET</x:v>
      </x:c>
    </x:row>
    <x:row r="29" ht="23" customHeight="1">
      <x:c r="A29" s="26" t="str">
        <x:v>FIKTIV-S04</x:v>
      </x:c>
      <x:c r="B29" s="26" t="n">
        <x:v>3</x:v>
      </x:c>
      <x:c r="C29" s="26" t="str">
        <x:v>Echo</x:v>
      </x:c>
      <x:c r="D29" s="26" t="str">
        <x:v>UNKNOWN</x:v>
      </x:c>
      <x:c r="E29" s="26" t="str"/>
      <x:c r="F29" s="26" t="str"/>
      <x:c r="G29" s="26" t="str"/>
      <x:c r="H29" s="26" t="str">
        <x:v>NO</x:v>
      </x:c>
      <x:c r="I29" s="26" t="str">
        <x:v>NO</x:v>
      </x:c>
      <x:c r="J29" s="30" t="str">
        <x:f>IF(AND(D29="PRESENT",LEN(E29)&gt;=4),"PASS",IF(OR(D29="REVOKED",D29="CONTRADICTED"),"BLOCK","UNKNOWN"))</x:f>
        <x:v>UNKNOWN</x:v>
      </x:c>
      <x:c r="K29" s="30" t="str">
        <x:f>IF(I29="YES","BLOCK",IF(AND(H29="YES",E29&lt;&gt;"",F29=E29,LEN(G29)&gt;=4),"PASS","UNKNOWN"))</x:f>
        <x:v>UNKNOWN</x:v>
      </x:c>
      <x:c r="L29" s="30" t="str">
        <x:f>IF(AND(J29="PASS",K29="PASS",M29="UNIQUE"),"VERIFIED_LOCAL",IF(OR(J29="BLOCK",K29="BLOCK"),"BLOCK","UNKNOWN"))</x:f>
        <x:v>UNKNOWN</x:v>
      </x:c>
      <x:c r="M29" s="30" t="str">
        <x:f>IF(E29="","NOT_SET",IF(COUNTIF($E$27:$E$33,E29)&gt;1,"DUPLICATE","UNIQUE"))</x:f>
        <x:v>NOT_SET</x:v>
      </x:c>
    </x:row>
    <x:row r="30" ht="23" customHeight="1">
      <x:c r="A30" s="26" t="str">
        <x:v>FIKTIV-S04</x:v>
      </x:c>
      <x:c r="B30" s="26" t="n">
        <x:v>4</x:v>
      </x:c>
      <x:c r="C30" s="26" t="str">
        <x:v>Bedeutung</x:v>
      </x:c>
      <x:c r="D30" s="26" t="str">
        <x:v>UNKNOWN</x:v>
      </x:c>
      <x:c r="E30" s="26" t="str"/>
      <x:c r="F30" s="26" t="str"/>
      <x:c r="G30" s="26" t="str"/>
      <x:c r="H30" s="26" t="str">
        <x:v>NO</x:v>
      </x:c>
      <x:c r="I30" s="26" t="str">
        <x:v>NO</x:v>
      </x:c>
      <x:c r="J30" s="30" t="str">
        <x:f>IF(AND(D30="PRESENT",LEN(E30)&gt;=4),"PASS",IF(OR(D30="REVOKED",D30="CONTRADICTED"),"BLOCK","UNKNOWN"))</x:f>
        <x:v>UNKNOWN</x:v>
      </x:c>
      <x:c r="K30" s="30" t="str">
        <x:f>IF(I30="YES","BLOCK",IF(AND(H30="YES",E30&lt;&gt;"",F30=E30,LEN(G30)&gt;=4),"PASS","UNKNOWN"))</x:f>
        <x:v>UNKNOWN</x:v>
      </x:c>
      <x:c r="L30" s="30" t="str">
        <x:f>IF(AND(J30="PASS",K30="PASS",M30="UNIQUE"),"VERIFIED_LOCAL",IF(OR(J30="BLOCK",K30="BLOCK"),"BLOCK","UNKNOWN"))</x:f>
        <x:v>UNKNOWN</x:v>
      </x:c>
      <x:c r="M30" s="30" t="str">
        <x:f>IF(E30="","NOT_SET",IF(COUNTIF($E$27:$E$33,E30)&gt;1,"DUPLICATE","UNIQUE"))</x:f>
        <x:v>NOT_SET</x:v>
      </x:c>
    </x:row>
    <x:row r="31" ht="23" customHeight="1">
      <x:c r="A31" s="26" t="str">
        <x:v>FIKTIV-S04</x:v>
      </x:c>
      <x:c r="B31" s="26" t="n">
        <x:v>5</x:v>
      </x:c>
      <x:c r="C31" s="26" t="str">
        <x:v>Stabilisierung</x:v>
      </x:c>
      <x:c r="D31" s="26" t="str">
        <x:v>UNKNOWN</x:v>
      </x:c>
      <x:c r="E31" s="26" t="str"/>
      <x:c r="F31" s="26" t="str"/>
      <x:c r="G31" s="26" t="str"/>
      <x:c r="H31" s="26" t="str">
        <x:v>NO</x:v>
      </x:c>
      <x:c r="I31" s="26" t="str">
        <x:v>NO</x:v>
      </x:c>
      <x:c r="J31" s="30" t="str">
        <x:f>IF(AND(D31="PRESENT",LEN(E31)&gt;=4),"PASS",IF(OR(D31="REVOKED",D31="CONTRADICTED"),"BLOCK","UNKNOWN"))</x:f>
        <x:v>UNKNOWN</x:v>
      </x:c>
      <x:c r="K31" s="30" t="str">
        <x:f>IF(I31="YES","BLOCK",IF(AND(H31="YES",E31&lt;&gt;"",F31=E31,LEN(G31)&gt;=4),"PASS","UNKNOWN"))</x:f>
        <x:v>UNKNOWN</x:v>
      </x:c>
      <x:c r="L31" s="30" t="str">
        <x:f>IF(AND(J31="PASS",K31="PASS",M31="UNIQUE"),"VERIFIED_LOCAL",IF(OR(J31="BLOCK",K31="BLOCK"),"BLOCK","UNKNOWN"))</x:f>
        <x:v>UNKNOWN</x:v>
      </x:c>
      <x:c r="M31" s="30" t="str">
        <x:f>IF(E31="","NOT_SET",IF(COUNTIF($E$27:$E$33,E31)&gt;1,"DUPLICATE","UNIQUE"))</x:f>
        <x:v>NOT_SET</x:v>
      </x:c>
    </x:row>
    <x:row r="32" ht="23" customHeight="1">
      <x:c r="A32" s="26" t="str">
        <x:v>FIKTIV-S04</x:v>
      </x:c>
      <x:c r="B32" s="26" t="n">
        <x:v>6</x:v>
      </x:c>
      <x:c r="C32" s="26" t="str">
        <x:v>Emergenz</x:v>
      </x:c>
      <x:c r="D32" s="26" t="str">
        <x:v>UNKNOWN</x:v>
      </x:c>
      <x:c r="E32" s="26" t="str"/>
      <x:c r="F32" s="26" t="str"/>
      <x:c r="G32" s="26" t="str"/>
      <x:c r="H32" s="26" t="str">
        <x:v>NO</x:v>
      </x:c>
      <x:c r="I32" s="26" t="str">
        <x:v>NO</x:v>
      </x:c>
      <x:c r="J32" s="30" t="str">
        <x:f>IF(AND(D32="PRESENT",LEN(E32)&gt;=4),"PASS",IF(OR(D32="REVOKED",D32="CONTRADICTED"),"BLOCK","UNKNOWN"))</x:f>
        <x:v>UNKNOWN</x:v>
      </x:c>
      <x:c r="K32" s="30" t="str">
        <x:f>IF(I32="YES","BLOCK",IF(AND(H32="YES",E32&lt;&gt;"",F32=E32,LEN(G32)&gt;=4),"PASS","UNKNOWN"))</x:f>
        <x:v>UNKNOWN</x:v>
      </x:c>
      <x:c r="L32" s="30" t="str">
        <x:f>IF(AND(J32="PASS",K32="PASS",M32="UNIQUE"),"VERIFIED_LOCAL",IF(OR(J32="BLOCK",K32="BLOCK"),"BLOCK","UNKNOWN"))</x:f>
        <x:v>UNKNOWN</x:v>
      </x:c>
      <x:c r="M32" s="30" t="str">
        <x:f>IF(E32="","NOT_SET",IF(COUNTIF($E$27:$E$33,E32)&gt;1,"DUPLICATE","UNIQUE"))</x:f>
        <x:v>NOT_SET</x:v>
      </x:c>
    </x:row>
    <x:row r="33" ht="23" customHeight="1">
      <x:c r="A33" s="26" t="str">
        <x:v>FIKTIV-S04</x:v>
      </x:c>
      <x:c r="B33" s="26" t="n">
        <x:v>7</x:v>
      </x:c>
      <x:c r="C33" s="26" t="str">
        <x:v>Feldintegration</x:v>
      </x:c>
      <x:c r="D33" s="26" t="str">
        <x:v>UNKNOWN</x:v>
      </x:c>
      <x:c r="E33" s="26" t="str"/>
      <x:c r="F33" s="26" t="str"/>
      <x:c r="G33" s="26" t="str"/>
      <x:c r="H33" s="26" t="str">
        <x:v>NO</x:v>
      </x:c>
      <x:c r="I33" s="26" t="str">
        <x:v>NO</x:v>
      </x:c>
      <x:c r="J33" s="30" t="str">
        <x:f>IF(AND(D33="PRESENT",LEN(E33)&gt;=4),"PASS",IF(OR(D33="REVOKED",D33="CONTRADICTED"),"BLOCK","UNKNOWN"))</x:f>
        <x:v>UNKNOWN</x:v>
      </x:c>
      <x:c r="K33" s="30" t="str">
        <x:f>IF(I33="YES","BLOCK",IF(AND(H33="YES",E33&lt;&gt;"",F33=E33,LEN(G33)&gt;=4),"PASS","UNKNOWN"))</x:f>
        <x:v>UNKNOWN</x:v>
      </x:c>
      <x:c r="L33" s="30" t="str">
        <x:f>IF(AND(J33="PASS",K33="PASS",M33="UNIQUE"),"VERIFIED_LOCAL",IF(OR(J33="BLOCK",K33="BLOCK"),"BLOCK","UNKNOWN"))</x:f>
        <x:v>UNKNOWN</x:v>
      </x:c>
      <x:c r="M33" s="30" t="str">
        <x:f>IF(E33="","NOT_SET",IF(COUNTIF($E$27:$E$33,E33)&gt;1,"DUPLICATE","UNIQUE"))</x:f>
        <x:v>NOT_SET</x:v>
      </x:c>
    </x:row>
    <x:row r="34" ht="23" customHeight="1">
      <x:c r="A34" s="26" t="str">
        <x:v>FIKTIV-S05</x:v>
      </x:c>
      <x:c r="B34" s="26" t="n">
        <x:v>1</x:v>
      </x:c>
      <x:c r="C34" s="26" t="str">
        <x:v>Resonanz</x:v>
      </x:c>
      <x:c r="D34" s="26" t="str">
        <x:v>PRESENT</x:v>
      </x:c>
      <x:c r="E34" s="26" t="str">
        <x:v>EV-05-01</x:v>
      </x:c>
      <x:c r="F34" s="26" t="str">
        <x:v>EV-05-01</x:v>
      </x:c>
      <x:c r="G34" s="26" t="str">
        <x:v>CLAIM-05-01</x:v>
      </x:c>
      <x:c r="H34" s="26" t="str">
        <x:v>YES</x:v>
      </x:c>
      <x:c r="I34" s="26" t="str">
        <x:v>NO</x:v>
      </x:c>
      <x:c r="J34" s="30" t="str">
        <x:f>IF(AND(D34="PRESENT",LEN(E34)&gt;=4),"PASS",IF(OR(D34="REVOKED",D34="CONTRADICTED"),"BLOCK","UNKNOWN"))</x:f>
        <x:v>PASS</x:v>
      </x:c>
      <x:c r="K34" s="30" t="str">
        <x:f>IF(I34="YES","BLOCK",IF(AND(H34="YES",E34&lt;&gt;"",F34=E34,LEN(G34)&gt;=4),"PASS","UNKNOWN"))</x:f>
        <x:v>PASS</x:v>
      </x:c>
      <x:c r="L34" s="30" t="str">
        <x:f>IF(AND(J34="PASS",K34="PASS",M34="UNIQUE"),"VERIFIED_LOCAL",IF(OR(J34="BLOCK",K34="BLOCK"),"BLOCK","UNKNOWN"))</x:f>
        <x:v>VERIFIED_LOCAL</x:v>
      </x:c>
      <x:c r="M34" s="30" t="str">
        <x:f>IF(E34="","NOT_SET",IF(COUNTIF($E$34:$E$40,E34)&gt;1,"DUPLICATE","UNIQUE"))</x:f>
        <x:v>UNIQUE</x:v>
      </x:c>
    </x:row>
    <x:row r="35" ht="23" customHeight="1">
      <x:c r="A35" s="26" t="str">
        <x:v>FIKTIV-S05</x:v>
      </x:c>
      <x:c r="B35" s="26" t="n">
        <x:v>2</x:v>
      </x:c>
      <x:c r="C35" s="26" t="str">
        <x:v>Ausdruck</x:v>
      </x:c>
      <x:c r="D35" s="26" t="str">
        <x:v>PRESENT</x:v>
      </x:c>
      <x:c r="E35" s="26" t="str">
        <x:v>EV-05-02</x:v>
      </x:c>
      <x:c r="F35" s="26" t="str">
        <x:v>EV-05-02</x:v>
      </x:c>
      <x:c r="G35" s="26" t="str">
        <x:v>CLAIM-05-02</x:v>
      </x:c>
      <x:c r="H35" s="26" t="str">
        <x:v>YES</x:v>
      </x:c>
      <x:c r="I35" s="26" t="str">
        <x:v>NO</x:v>
      </x:c>
      <x:c r="J35" s="30" t="str">
        <x:f>IF(AND(D35="PRESENT",LEN(E35)&gt;=4),"PASS",IF(OR(D35="REVOKED",D35="CONTRADICTED"),"BLOCK","UNKNOWN"))</x:f>
        <x:v>PASS</x:v>
      </x:c>
      <x:c r="K35" s="30" t="str">
        <x:f>IF(I35="YES","BLOCK",IF(AND(H35="YES",E35&lt;&gt;"",F35=E35,LEN(G35)&gt;=4),"PASS","UNKNOWN"))</x:f>
        <x:v>PASS</x:v>
      </x:c>
      <x:c r="L35" s="30" t="str">
        <x:f>IF(AND(J35="PASS",K35="PASS",M35="UNIQUE"),"VERIFIED_LOCAL",IF(OR(J35="BLOCK",K35="BLOCK"),"BLOCK","UNKNOWN"))</x:f>
        <x:v>VERIFIED_LOCAL</x:v>
      </x:c>
      <x:c r="M35" s="30" t="str">
        <x:f>IF(E35="","NOT_SET",IF(COUNTIF($E$34:$E$40,E35)&gt;1,"DUPLICATE","UNIQUE"))</x:f>
        <x:v>UNIQUE</x:v>
      </x:c>
    </x:row>
    <x:row r="36" ht="23" customHeight="1">
      <x:c r="A36" s="26" t="str">
        <x:v>FIKTIV-S05</x:v>
      </x:c>
      <x:c r="B36" s="26" t="n">
        <x:v>3</x:v>
      </x:c>
      <x:c r="C36" s="26" t="str">
        <x:v>Echo</x:v>
      </x:c>
      <x:c r="D36" s="26" t="str">
        <x:v>PRESENT</x:v>
      </x:c>
      <x:c r="E36" s="26" t="str">
        <x:v>EV-05-03</x:v>
      </x:c>
      <x:c r="F36" s="26" t="str">
        <x:v>EV-05-03</x:v>
      </x:c>
      <x:c r="G36" s="26" t="str">
        <x:v>CLAIM-05-03</x:v>
      </x:c>
      <x:c r="H36" s="26" t="str">
        <x:v>YES</x:v>
      </x:c>
      <x:c r="I36" s="26" t="str">
        <x:v>NO</x:v>
      </x:c>
      <x:c r="J36" s="30" t="str">
        <x:f>IF(AND(D36="PRESENT",LEN(E36)&gt;=4),"PASS",IF(OR(D36="REVOKED",D36="CONTRADICTED"),"BLOCK","UNKNOWN"))</x:f>
        <x:v>PASS</x:v>
      </x:c>
      <x:c r="K36" s="30" t="str">
        <x:f>IF(I36="YES","BLOCK",IF(AND(H36="YES",E36&lt;&gt;"",F36=E36,LEN(G36)&gt;=4),"PASS","UNKNOWN"))</x:f>
        <x:v>PASS</x:v>
      </x:c>
      <x:c r="L36" s="30" t="str">
        <x:f>IF(AND(J36="PASS",K36="PASS",M36="UNIQUE"),"VERIFIED_LOCAL",IF(OR(J36="BLOCK",K36="BLOCK"),"BLOCK","UNKNOWN"))</x:f>
        <x:v>VERIFIED_LOCAL</x:v>
      </x:c>
      <x:c r="M36" s="30" t="str">
        <x:f>IF(E36="","NOT_SET",IF(COUNTIF($E$34:$E$40,E36)&gt;1,"DUPLICATE","UNIQUE"))</x:f>
        <x:v>UNIQUE</x:v>
      </x:c>
    </x:row>
    <x:row r="37" ht="23" customHeight="1">
      <x:c r="A37" s="26" t="str">
        <x:v>FIKTIV-S05</x:v>
      </x:c>
      <x:c r="B37" s="26" t="n">
        <x:v>4</x:v>
      </x:c>
      <x:c r="C37" s="26" t="str">
        <x:v>Bedeutung</x:v>
      </x:c>
      <x:c r="D37" s="26" t="str">
        <x:v>PRESENT</x:v>
      </x:c>
      <x:c r="E37" s="26" t="str">
        <x:v>EV-05-04</x:v>
      </x:c>
      <x:c r="F37" s="26" t="str">
        <x:v>EV-05-04</x:v>
      </x:c>
      <x:c r="G37" s="26" t="str">
        <x:v>CLAIM-05-04</x:v>
      </x:c>
      <x:c r="H37" s="26" t="str">
        <x:v>YES</x:v>
      </x:c>
      <x:c r="I37" s="26" t="str">
        <x:v>NO</x:v>
      </x:c>
      <x:c r="J37" s="30" t="str">
        <x:f>IF(AND(D37="PRESENT",LEN(E37)&gt;=4),"PASS",IF(OR(D37="REVOKED",D37="CONTRADICTED"),"BLOCK","UNKNOWN"))</x:f>
        <x:v>PASS</x:v>
      </x:c>
      <x:c r="K37" s="30" t="str">
        <x:f>IF(I37="YES","BLOCK",IF(AND(H37="YES",E37&lt;&gt;"",F37=E37,LEN(G37)&gt;=4),"PASS","UNKNOWN"))</x:f>
        <x:v>PASS</x:v>
      </x:c>
      <x:c r="L37" s="30" t="str">
        <x:f>IF(AND(J37="PASS",K37="PASS",M37="UNIQUE"),"VERIFIED_LOCAL",IF(OR(J37="BLOCK",K37="BLOCK"),"BLOCK","UNKNOWN"))</x:f>
        <x:v>VERIFIED_LOCAL</x:v>
      </x:c>
      <x:c r="M37" s="30" t="str">
        <x:f>IF(E37="","NOT_SET",IF(COUNTIF($E$34:$E$40,E37)&gt;1,"DUPLICATE","UNIQUE"))</x:f>
        <x:v>UNIQUE</x:v>
      </x:c>
    </x:row>
    <x:row r="38" ht="23" customHeight="1">
      <x:c r="A38" s="26" t="str">
        <x:v>FIKTIV-S05</x:v>
      </x:c>
      <x:c r="B38" s="26" t="n">
        <x:v>5</x:v>
      </x:c>
      <x:c r="C38" s="26" t="str">
        <x:v>Stabilisierung</x:v>
      </x:c>
      <x:c r="D38" s="26" t="str">
        <x:v>PRESENT</x:v>
      </x:c>
      <x:c r="E38" s="26" t="str">
        <x:v>EV-05-05</x:v>
      </x:c>
      <x:c r="F38" s="26" t="str">
        <x:v>EV-05-05</x:v>
      </x:c>
      <x:c r="G38" s="26" t="str">
        <x:v>CLAIM-05-05</x:v>
      </x:c>
      <x:c r="H38" s="26" t="str">
        <x:v>YES</x:v>
      </x:c>
      <x:c r="I38" s="26" t="str">
        <x:v>NO</x:v>
      </x:c>
      <x:c r="J38" s="30" t="str">
        <x:f>IF(AND(D38="PRESENT",LEN(E38)&gt;=4),"PASS",IF(OR(D38="REVOKED",D38="CONTRADICTED"),"BLOCK","UNKNOWN"))</x:f>
        <x:v>PASS</x:v>
      </x:c>
      <x:c r="K38" s="30" t="str">
        <x:f>IF(I38="YES","BLOCK",IF(AND(H38="YES",E38&lt;&gt;"",F38=E38,LEN(G38)&gt;=4),"PASS","UNKNOWN"))</x:f>
        <x:v>PASS</x:v>
      </x:c>
      <x:c r="L38" s="30" t="str">
        <x:f>IF(AND(J38="PASS",K38="PASS",M38="UNIQUE"),"VERIFIED_LOCAL",IF(OR(J38="BLOCK",K38="BLOCK"),"BLOCK","UNKNOWN"))</x:f>
        <x:v>VERIFIED_LOCAL</x:v>
      </x:c>
      <x:c r="M38" s="30" t="str">
        <x:f>IF(E38="","NOT_SET",IF(COUNTIF($E$34:$E$40,E38)&gt;1,"DUPLICATE","UNIQUE"))</x:f>
        <x:v>UNIQUE</x:v>
      </x:c>
    </x:row>
    <x:row r="39" ht="23" customHeight="1">
      <x:c r="A39" s="26" t="str">
        <x:v>FIKTIV-S05</x:v>
      </x:c>
      <x:c r="B39" s="26" t="n">
        <x:v>6</x:v>
      </x:c>
      <x:c r="C39" s="26" t="str">
        <x:v>Emergenz</x:v>
      </x:c>
      <x:c r="D39" s="26" t="str">
        <x:v>PRESENT</x:v>
      </x:c>
      <x:c r="E39" s="26" t="str">
        <x:v>EV-05-06</x:v>
      </x:c>
      <x:c r="F39" s="26" t="str">
        <x:v>EV-05-06</x:v>
      </x:c>
      <x:c r="G39" s="26" t="str">
        <x:v>CLAIM-05-06</x:v>
      </x:c>
      <x:c r="H39" s="26" t="str">
        <x:v>YES</x:v>
      </x:c>
      <x:c r="I39" s="26" t="str">
        <x:v>NO</x:v>
      </x:c>
      <x:c r="J39" s="30" t="str">
        <x:f>IF(AND(D39="PRESENT",LEN(E39)&gt;=4),"PASS",IF(OR(D39="REVOKED",D39="CONTRADICTED"),"BLOCK","UNKNOWN"))</x:f>
        <x:v>PASS</x:v>
      </x:c>
      <x:c r="K39" s="30" t="str">
        <x:f>IF(I39="YES","BLOCK",IF(AND(H39="YES",E39&lt;&gt;"",F39=E39,LEN(G39)&gt;=4),"PASS","UNKNOWN"))</x:f>
        <x:v>PASS</x:v>
      </x:c>
      <x:c r="L39" s="30" t="str">
        <x:f>IF(AND(J39="PASS",K39="PASS",M39="UNIQUE"),"VERIFIED_LOCAL",IF(OR(J39="BLOCK",K39="BLOCK"),"BLOCK","UNKNOWN"))</x:f>
        <x:v>VERIFIED_LOCAL</x:v>
      </x:c>
      <x:c r="M39" s="30" t="str">
        <x:f>IF(E39="","NOT_SET",IF(COUNTIF($E$34:$E$40,E39)&gt;1,"DUPLICATE","UNIQUE"))</x:f>
        <x:v>UNIQUE</x:v>
      </x:c>
    </x:row>
    <x:row r="40" ht="23" customHeight="1">
      <x:c r="A40" s="26" t="str">
        <x:v>FIKTIV-S05</x:v>
      </x:c>
      <x:c r="B40" s="26" t="n">
        <x:v>7</x:v>
      </x:c>
      <x:c r="C40" s="26" t="str">
        <x:v>Feldintegration</x:v>
      </x:c>
      <x:c r="D40" s="26" t="str">
        <x:v>PRESENT</x:v>
      </x:c>
      <x:c r="E40" s="26" t="str">
        <x:v>EV-05-07</x:v>
      </x:c>
      <x:c r="F40" s="26" t="str">
        <x:v>EV-05-07</x:v>
      </x:c>
      <x:c r="G40" s="26" t="str">
        <x:v>CLAIM-05-07</x:v>
      </x:c>
      <x:c r="H40" s="26" t="str">
        <x:v>YES</x:v>
      </x:c>
      <x:c r="I40" s="26" t="str">
        <x:v>NO</x:v>
      </x:c>
      <x:c r="J40" s="30" t="str">
        <x:f>IF(AND(D40="PRESENT",LEN(E40)&gt;=4),"PASS",IF(OR(D40="REVOKED",D40="CONTRADICTED"),"BLOCK","UNKNOWN"))</x:f>
        <x:v>PASS</x:v>
      </x:c>
      <x:c r="K40" s="30" t="str">
        <x:f>IF(I40="YES","BLOCK",IF(AND(H40="YES",E40&lt;&gt;"",F40=E40,LEN(G40)&gt;=4),"PASS","UNKNOWN"))</x:f>
        <x:v>PASS</x:v>
      </x:c>
      <x:c r="L40" s="30" t="str">
        <x:f>IF(AND(J40="PASS",K40="PASS",M40="UNIQUE"),"VERIFIED_LOCAL",IF(OR(J40="BLOCK",K40="BLOCK"),"BLOCK","UNKNOWN"))</x:f>
        <x:v>VERIFIED_LOCAL</x:v>
      </x:c>
      <x:c r="M40" s="30" t="str">
        <x:f>IF(E40="","NOT_SET",IF(COUNTIF($E$34:$E$40,E40)&gt;1,"DUPLICATE","UNIQUE"))</x:f>
        <x:v>UNIQUE</x:v>
      </x:c>
    </x:row>
    <x:row r="41" ht="23" customHeight="1">
      <x:c r="A41" s="26" t="str">
        <x:v>FIKTIV-S06</x:v>
      </x:c>
      <x:c r="B41" s="26" t="n">
        <x:v>1</x:v>
      </x:c>
      <x:c r="C41" s="26" t="str">
        <x:v>Resonanz</x:v>
      </x:c>
      <x:c r="D41" s="26" t="str">
        <x:v>UNKNOWN</x:v>
      </x:c>
      <x:c r="E41" s="26" t="str"/>
      <x:c r="F41" s="26" t="str"/>
      <x:c r="G41" s="26" t="str"/>
      <x:c r="H41" s="26" t="str">
        <x:v>NO</x:v>
      </x:c>
      <x:c r="I41" s="26" t="str">
        <x:v>NO</x:v>
      </x:c>
      <x:c r="J41" s="30" t="str">
        <x:f>IF(AND(D41="PRESENT",LEN(E41)&gt;=4),"PASS",IF(OR(D41="REVOKED",D41="CONTRADICTED"),"BLOCK","UNKNOWN"))</x:f>
        <x:v>UNKNOWN</x:v>
      </x:c>
      <x:c r="K41" s="30" t="str">
        <x:f>IF(I41="YES","BLOCK",IF(AND(H41="YES",E41&lt;&gt;"",F41=E41,LEN(G41)&gt;=4),"PASS","UNKNOWN"))</x:f>
        <x:v>UNKNOWN</x:v>
      </x:c>
      <x:c r="L41" s="30" t="str">
        <x:f>IF(AND(J41="PASS",K41="PASS",M41="UNIQUE"),"VERIFIED_LOCAL",IF(OR(J41="BLOCK",K41="BLOCK"),"BLOCK","UNKNOWN"))</x:f>
        <x:v>UNKNOWN</x:v>
      </x:c>
      <x:c r="M41" s="30" t="str">
        <x:f>IF(E41="","NOT_SET",IF(COUNTIF($E$41:$E$47,E41)&gt;1,"DUPLICATE","UNIQUE"))</x:f>
        <x:v>NOT_SET</x:v>
      </x:c>
    </x:row>
    <x:row r="42" ht="23" customHeight="1">
      <x:c r="A42" s="26" t="str">
        <x:v>FIKTIV-S06</x:v>
      </x:c>
      <x:c r="B42" s="26" t="n">
        <x:v>2</x:v>
      </x:c>
      <x:c r="C42" s="26" t="str">
        <x:v>Ausdruck</x:v>
      </x:c>
      <x:c r="D42" s="26" t="str">
        <x:v>UNKNOWN</x:v>
      </x:c>
      <x:c r="E42" s="26" t="str"/>
      <x:c r="F42" s="26" t="str"/>
      <x:c r="G42" s="26" t="str"/>
      <x:c r="H42" s="26" t="str">
        <x:v>NO</x:v>
      </x:c>
      <x:c r="I42" s="26" t="str">
        <x:v>NO</x:v>
      </x:c>
      <x:c r="J42" s="30" t="str">
        <x:f>IF(AND(D42="PRESENT",LEN(E42)&gt;=4),"PASS",IF(OR(D42="REVOKED",D42="CONTRADICTED"),"BLOCK","UNKNOWN"))</x:f>
        <x:v>UNKNOWN</x:v>
      </x:c>
      <x:c r="K42" s="30" t="str">
        <x:f>IF(I42="YES","BLOCK",IF(AND(H42="YES",E42&lt;&gt;"",F42=E42,LEN(G42)&gt;=4),"PASS","UNKNOWN"))</x:f>
        <x:v>UNKNOWN</x:v>
      </x:c>
      <x:c r="L42" s="30" t="str">
        <x:f>IF(AND(J42="PASS",K42="PASS",M42="UNIQUE"),"VERIFIED_LOCAL",IF(OR(J42="BLOCK",K42="BLOCK"),"BLOCK","UNKNOWN"))</x:f>
        <x:v>UNKNOWN</x:v>
      </x:c>
      <x:c r="M42" s="30" t="str">
        <x:f>IF(E42="","NOT_SET",IF(COUNTIF($E$41:$E$47,E42)&gt;1,"DUPLICATE","UNIQUE"))</x:f>
        <x:v>NOT_SET</x:v>
      </x:c>
    </x:row>
    <x:row r="43" ht="23" customHeight="1">
      <x:c r="A43" s="26" t="str">
        <x:v>FIKTIV-S06</x:v>
      </x:c>
      <x:c r="B43" s="26" t="n">
        <x:v>3</x:v>
      </x:c>
      <x:c r="C43" s="26" t="str">
        <x:v>Echo</x:v>
      </x:c>
      <x:c r="D43" s="26" t="str">
        <x:v>UNKNOWN</x:v>
      </x:c>
      <x:c r="E43" s="26" t="str"/>
      <x:c r="F43" s="26" t="str"/>
      <x:c r="G43" s="26" t="str"/>
      <x:c r="H43" s="26" t="str">
        <x:v>NO</x:v>
      </x:c>
      <x:c r="I43" s="26" t="str">
        <x:v>NO</x:v>
      </x:c>
      <x:c r="J43" s="30" t="str">
        <x:f>IF(AND(D43="PRESENT",LEN(E43)&gt;=4),"PASS",IF(OR(D43="REVOKED",D43="CONTRADICTED"),"BLOCK","UNKNOWN"))</x:f>
        <x:v>UNKNOWN</x:v>
      </x:c>
      <x:c r="K43" s="30" t="str">
        <x:f>IF(I43="YES","BLOCK",IF(AND(H43="YES",E43&lt;&gt;"",F43=E43,LEN(G43)&gt;=4),"PASS","UNKNOWN"))</x:f>
        <x:v>UNKNOWN</x:v>
      </x:c>
      <x:c r="L43" s="30" t="str">
        <x:f>IF(AND(J43="PASS",K43="PASS",M43="UNIQUE"),"VERIFIED_LOCAL",IF(OR(J43="BLOCK",K43="BLOCK"),"BLOCK","UNKNOWN"))</x:f>
        <x:v>UNKNOWN</x:v>
      </x:c>
      <x:c r="M43" s="30" t="str">
        <x:f>IF(E43="","NOT_SET",IF(COUNTIF($E$41:$E$47,E43)&gt;1,"DUPLICATE","UNIQUE"))</x:f>
        <x:v>NOT_SET</x:v>
      </x:c>
    </x:row>
    <x:row r="44" ht="23" customHeight="1">
      <x:c r="A44" s="26" t="str">
        <x:v>FIKTIV-S06</x:v>
      </x:c>
      <x:c r="B44" s="26" t="n">
        <x:v>4</x:v>
      </x:c>
      <x:c r="C44" s="26" t="str">
        <x:v>Bedeutung</x:v>
      </x:c>
      <x:c r="D44" s="26" t="str">
        <x:v>UNKNOWN</x:v>
      </x:c>
      <x:c r="E44" s="26" t="str"/>
      <x:c r="F44" s="26" t="str"/>
      <x:c r="G44" s="26" t="str"/>
      <x:c r="H44" s="26" t="str">
        <x:v>NO</x:v>
      </x:c>
      <x:c r="I44" s="26" t="str">
        <x:v>NO</x:v>
      </x:c>
      <x:c r="J44" s="30" t="str">
        <x:f>IF(AND(D44="PRESENT",LEN(E44)&gt;=4),"PASS",IF(OR(D44="REVOKED",D44="CONTRADICTED"),"BLOCK","UNKNOWN"))</x:f>
        <x:v>UNKNOWN</x:v>
      </x:c>
      <x:c r="K44" s="30" t="str">
        <x:f>IF(I44="YES","BLOCK",IF(AND(H44="YES",E44&lt;&gt;"",F44=E44,LEN(G44)&gt;=4),"PASS","UNKNOWN"))</x:f>
        <x:v>UNKNOWN</x:v>
      </x:c>
      <x:c r="L44" s="30" t="str">
        <x:f>IF(AND(J44="PASS",K44="PASS",M44="UNIQUE"),"VERIFIED_LOCAL",IF(OR(J44="BLOCK",K44="BLOCK"),"BLOCK","UNKNOWN"))</x:f>
        <x:v>UNKNOWN</x:v>
      </x:c>
      <x:c r="M44" s="30" t="str">
        <x:f>IF(E44="","NOT_SET",IF(COUNTIF($E$41:$E$47,E44)&gt;1,"DUPLICATE","UNIQUE"))</x:f>
        <x:v>NOT_SET</x:v>
      </x:c>
    </x:row>
    <x:row r="45" ht="23" customHeight="1">
      <x:c r="A45" s="26" t="str">
        <x:v>FIKTIV-S06</x:v>
      </x:c>
      <x:c r="B45" s="26" t="n">
        <x:v>5</x:v>
      </x:c>
      <x:c r="C45" s="26" t="str">
        <x:v>Stabilisierung</x:v>
      </x:c>
      <x:c r="D45" s="26" t="str">
        <x:v>UNKNOWN</x:v>
      </x:c>
      <x:c r="E45" s="26" t="str"/>
      <x:c r="F45" s="26" t="str"/>
      <x:c r="G45" s="26" t="str"/>
      <x:c r="H45" s="26" t="str">
        <x:v>NO</x:v>
      </x:c>
      <x:c r="I45" s="26" t="str">
        <x:v>NO</x:v>
      </x:c>
      <x:c r="J45" s="30" t="str">
        <x:f>IF(AND(D45="PRESENT",LEN(E45)&gt;=4),"PASS",IF(OR(D45="REVOKED",D45="CONTRADICTED"),"BLOCK","UNKNOWN"))</x:f>
        <x:v>UNKNOWN</x:v>
      </x:c>
      <x:c r="K45" s="30" t="str">
        <x:f>IF(I45="YES","BLOCK",IF(AND(H45="YES",E45&lt;&gt;"",F45=E45,LEN(G45)&gt;=4),"PASS","UNKNOWN"))</x:f>
        <x:v>UNKNOWN</x:v>
      </x:c>
      <x:c r="L45" s="30" t="str">
        <x:f>IF(AND(J45="PASS",K45="PASS",M45="UNIQUE"),"VERIFIED_LOCAL",IF(OR(J45="BLOCK",K45="BLOCK"),"BLOCK","UNKNOWN"))</x:f>
        <x:v>UNKNOWN</x:v>
      </x:c>
      <x:c r="M45" s="30" t="str">
        <x:f>IF(E45="","NOT_SET",IF(COUNTIF($E$41:$E$47,E45)&gt;1,"DUPLICATE","UNIQUE"))</x:f>
        <x:v>NOT_SET</x:v>
      </x:c>
    </x:row>
    <x:row r="46" ht="23" customHeight="1">
      <x:c r="A46" s="26" t="str">
        <x:v>FIKTIV-S06</x:v>
      </x:c>
      <x:c r="B46" s="26" t="n">
        <x:v>6</x:v>
      </x:c>
      <x:c r="C46" s="26" t="str">
        <x:v>Emergenz</x:v>
      </x:c>
      <x:c r="D46" s="26" t="str">
        <x:v>UNKNOWN</x:v>
      </x:c>
      <x:c r="E46" s="26" t="str"/>
      <x:c r="F46" s="26" t="str"/>
      <x:c r="G46" s="26" t="str"/>
      <x:c r="H46" s="26" t="str">
        <x:v>NO</x:v>
      </x:c>
      <x:c r="I46" s="26" t="str">
        <x:v>NO</x:v>
      </x:c>
      <x:c r="J46" s="30" t="str">
        <x:f>IF(AND(D46="PRESENT",LEN(E46)&gt;=4),"PASS",IF(OR(D46="REVOKED",D46="CONTRADICTED"),"BLOCK","UNKNOWN"))</x:f>
        <x:v>UNKNOWN</x:v>
      </x:c>
      <x:c r="K46" s="30" t="str">
        <x:f>IF(I46="YES","BLOCK",IF(AND(H46="YES",E46&lt;&gt;"",F46=E46,LEN(G46)&gt;=4),"PASS","UNKNOWN"))</x:f>
        <x:v>UNKNOWN</x:v>
      </x:c>
      <x:c r="L46" s="30" t="str">
        <x:f>IF(AND(J46="PASS",K46="PASS",M46="UNIQUE"),"VERIFIED_LOCAL",IF(OR(J46="BLOCK",K46="BLOCK"),"BLOCK","UNKNOWN"))</x:f>
        <x:v>UNKNOWN</x:v>
      </x:c>
      <x:c r="M46" s="30" t="str">
        <x:f>IF(E46="","NOT_SET",IF(COUNTIF($E$41:$E$47,E46)&gt;1,"DUPLICATE","UNIQUE"))</x:f>
        <x:v>NOT_SET</x:v>
      </x:c>
    </x:row>
    <x:row r="47" ht="23" customHeight="1">
      <x:c r="A47" s="26" t="str">
        <x:v>FIKTIV-S06</x:v>
      </x:c>
      <x:c r="B47" s="26" t="n">
        <x:v>7</x:v>
      </x:c>
      <x:c r="C47" s="26" t="str">
        <x:v>Feldintegration</x:v>
      </x:c>
      <x:c r="D47" s="26" t="str">
        <x:v>UNKNOWN</x:v>
      </x:c>
      <x:c r="E47" s="26" t="str"/>
      <x:c r="F47" s="26" t="str"/>
      <x:c r="G47" s="26" t="str"/>
      <x:c r="H47" s="26" t="str">
        <x:v>NO</x:v>
      </x:c>
      <x:c r="I47" s="26" t="str">
        <x:v>NO</x:v>
      </x:c>
      <x:c r="J47" s="30" t="str">
        <x:f>IF(AND(D47="PRESENT",LEN(E47)&gt;=4),"PASS",IF(OR(D47="REVOKED",D47="CONTRADICTED"),"BLOCK","UNKNOWN"))</x:f>
        <x:v>UNKNOWN</x:v>
      </x:c>
      <x:c r="K47" s="30" t="str">
        <x:f>IF(I47="YES","BLOCK",IF(AND(H47="YES",E47&lt;&gt;"",F47=E47,LEN(G47)&gt;=4),"PASS","UNKNOWN"))</x:f>
        <x:v>UNKNOWN</x:v>
      </x:c>
      <x:c r="L47" s="30" t="str">
        <x:f>IF(AND(J47="PASS",K47="PASS",M47="UNIQUE"),"VERIFIED_LOCAL",IF(OR(J47="BLOCK",K47="BLOCK"),"BLOCK","UNKNOWN"))</x:f>
        <x:v>UNKNOWN</x:v>
      </x:c>
      <x:c r="M47" s="30" t="str">
        <x:f>IF(E47="","NOT_SET",IF(COUNTIF($E$41:$E$47,E47)&gt;1,"DUPLICATE","UNIQUE"))</x:f>
        <x:v>NOT_SET</x:v>
      </x:c>
    </x:row>
    <x:row r="48" ht="23" customHeight="1">
      <x:c r="A48" s="26" t="str">
        <x:v>FIKTIV-S07</x:v>
      </x:c>
      <x:c r="B48" s="26" t="n">
        <x:v>1</x:v>
      </x:c>
      <x:c r="C48" s="26" t="str">
        <x:v>Resonanz</x:v>
      </x:c>
      <x:c r="D48" s="26" t="str">
        <x:v>PRESENT</x:v>
      </x:c>
      <x:c r="E48" s="26" t="str">
        <x:v>EV-07-01</x:v>
      </x:c>
      <x:c r="F48" s="26" t="str">
        <x:v>EV-07-01</x:v>
      </x:c>
      <x:c r="G48" s="26" t="str">
        <x:v>CLAIM-07-01</x:v>
      </x:c>
      <x:c r="H48" s="26" t="str">
        <x:v>YES</x:v>
      </x:c>
      <x:c r="I48" s="26" t="str">
        <x:v>NO</x:v>
      </x:c>
      <x:c r="J48" s="30" t="str">
        <x:f>IF(AND(D48="PRESENT",LEN(E48)&gt;=4),"PASS",IF(OR(D48="REVOKED",D48="CONTRADICTED"),"BLOCK","UNKNOWN"))</x:f>
        <x:v>PASS</x:v>
      </x:c>
      <x:c r="K48" s="30" t="str">
        <x:f>IF(I48="YES","BLOCK",IF(AND(H48="YES",E48&lt;&gt;"",F48=E48,LEN(G48)&gt;=4),"PASS","UNKNOWN"))</x:f>
        <x:v>PASS</x:v>
      </x:c>
      <x:c r="L48" s="30" t="str">
        <x:f>IF(AND(J48="PASS",K48="PASS",M48="UNIQUE"),"VERIFIED_LOCAL",IF(OR(J48="BLOCK",K48="BLOCK"),"BLOCK","UNKNOWN"))</x:f>
        <x:v>VERIFIED_LOCAL</x:v>
      </x:c>
      <x:c r="M48" s="30" t="str">
        <x:f>IF(E48="","NOT_SET",IF(COUNTIF($E$48:$E$54,E48)&gt;1,"DUPLICATE","UNIQUE"))</x:f>
        <x:v>UNIQUE</x:v>
      </x:c>
    </x:row>
    <x:row r="49" ht="23" customHeight="1">
      <x:c r="A49" s="26" t="str">
        <x:v>FIKTIV-S07</x:v>
      </x:c>
      <x:c r="B49" s="26" t="n">
        <x:v>2</x:v>
      </x:c>
      <x:c r="C49" s="26" t="str">
        <x:v>Ausdruck</x:v>
      </x:c>
      <x:c r="D49" s="26" t="str">
        <x:v>PRESENT</x:v>
      </x:c>
      <x:c r="E49" s="26" t="str">
        <x:v>EV-07-02</x:v>
      </x:c>
      <x:c r="F49" s="26" t="str">
        <x:v>EV-07-02</x:v>
      </x:c>
      <x:c r="G49" s="26" t="str">
        <x:v>CLAIM-07-02</x:v>
      </x:c>
      <x:c r="H49" s="26" t="str">
        <x:v>YES</x:v>
      </x:c>
      <x:c r="I49" s="26" t="str">
        <x:v>NO</x:v>
      </x:c>
      <x:c r="J49" s="30" t="str">
        <x:f>IF(AND(D49="PRESENT",LEN(E49)&gt;=4),"PASS",IF(OR(D49="REVOKED",D49="CONTRADICTED"),"BLOCK","UNKNOWN"))</x:f>
        <x:v>PASS</x:v>
      </x:c>
      <x:c r="K49" s="30" t="str">
        <x:f>IF(I49="YES","BLOCK",IF(AND(H49="YES",E49&lt;&gt;"",F49=E49,LEN(G49)&gt;=4),"PASS","UNKNOWN"))</x:f>
        <x:v>PASS</x:v>
      </x:c>
      <x:c r="L49" s="30" t="str">
        <x:f>IF(AND(J49="PASS",K49="PASS",M49="UNIQUE"),"VERIFIED_LOCAL",IF(OR(J49="BLOCK",K49="BLOCK"),"BLOCK","UNKNOWN"))</x:f>
        <x:v>VERIFIED_LOCAL</x:v>
      </x:c>
      <x:c r="M49" s="30" t="str">
        <x:f>IF(E49="","NOT_SET",IF(COUNTIF($E$48:$E$54,E49)&gt;1,"DUPLICATE","UNIQUE"))</x:f>
        <x:v>UNIQUE</x:v>
      </x:c>
    </x:row>
    <x:row r="50" ht="23" customHeight="1">
      <x:c r="A50" s="26" t="str">
        <x:v>FIKTIV-S07</x:v>
      </x:c>
      <x:c r="B50" s="26" t="n">
        <x:v>3</x:v>
      </x:c>
      <x:c r="C50" s="26" t="str">
        <x:v>Echo</x:v>
      </x:c>
      <x:c r="D50" s="26" t="str">
        <x:v>PRESENT</x:v>
      </x:c>
      <x:c r="E50" s="26" t="str">
        <x:v>EV-07-03</x:v>
      </x:c>
      <x:c r="F50" s="26" t="str">
        <x:v>EV-07-03</x:v>
      </x:c>
      <x:c r="G50" s="26" t="str">
        <x:v>CLAIM-07-03</x:v>
      </x:c>
      <x:c r="H50" s="26" t="str">
        <x:v>YES</x:v>
      </x:c>
      <x:c r="I50" s="26" t="str">
        <x:v>NO</x:v>
      </x:c>
      <x:c r="J50" s="30" t="str">
        <x:f>IF(AND(D50="PRESENT",LEN(E50)&gt;=4),"PASS",IF(OR(D50="REVOKED",D50="CONTRADICTED"),"BLOCK","UNKNOWN"))</x:f>
        <x:v>PASS</x:v>
      </x:c>
      <x:c r="K50" s="30" t="str">
        <x:f>IF(I50="YES","BLOCK",IF(AND(H50="YES",E50&lt;&gt;"",F50=E50,LEN(G50)&gt;=4),"PASS","UNKNOWN"))</x:f>
        <x:v>PASS</x:v>
      </x:c>
      <x:c r="L50" s="30" t="str">
        <x:f>IF(AND(J50="PASS",K50="PASS",M50="UNIQUE"),"VERIFIED_LOCAL",IF(OR(J50="BLOCK",K50="BLOCK"),"BLOCK","UNKNOWN"))</x:f>
        <x:v>VERIFIED_LOCAL</x:v>
      </x:c>
      <x:c r="M50" s="30" t="str">
        <x:f>IF(E50="","NOT_SET",IF(COUNTIF($E$48:$E$54,E50)&gt;1,"DUPLICATE","UNIQUE"))</x:f>
        <x:v>UNIQUE</x:v>
      </x:c>
    </x:row>
    <x:row r="51" ht="23" customHeight="1">
      <x:c r="A51" s="26" t="str">
        <x:v>FIKTIV-S07</x:v>
      </x:c>
      <x:c r="B51" s="26" t="n">
        <x:v>4</x:v>
      </x:c>
      <x:c r="C51" s="26" t="str">
        <x:v>Bedeutung</x:v>
      </x:c>
      <x:c r="D51" s="26" t="str">
        <x:v>PRESENT</x:v>
      </x:c>
      <x:c r="E51" s="26" t="str">
        <x:v>EV-07-04</x:v>
      </x:c>
      <x:c r="F51" s="26" t="str">
        <x:v>EV-SYNTH-OTHER</x:v>
      </x:c>
      <x:c r="G51" s="26" t="str">
        <x:v>CLAIM-07-04</x:v>
      </x:c>
      <x:c r="H51" s="26" t="str">
        <x:v>YES</x:v>
      </x:c>
      <x:c r="I51" s="26" t="str">
        <x:v>NO</x:v>
      </x:c>
      <x:c r="J51" s="30" t="str">
        <x:f>IF(AND(D51="PRESENT",LEN(E51)&gt;=4),"PASS",IF(OR(D51="REVOKED",D51="CONTRADICTED"),"BLOCK","UNKNOWN"))</x:f>
        <x:v>PASS</x:v>
      </x:c>
      <x:c r="K51" s="30" t="str">
        <x:f>IF(I51="YES","BLOCK",IF(AND(H51="YES",E51&lt;&gt;"",F51=E51,LEN(G51)&gt;=4),"PASS","UNKNOWN"))</x:f>
        <x:v>UNKNOWN</x:v>
      </x:c>
      <x:c r="L51" s="30" t="str">
        <x:f>IF(AND(J51="PASS",K51="PASS",M51="UNIQUE"),"VERIFIED_LOCAL",IF(OR(J51="BLOCK",K51="BLOCK"),"BLOCK","UNKNOWN"))</x:f>
        <x:v>UNKNOWN</x:v>
      </x:c>
      <x:c r="M51" s="30" t="str">
        <x:f>IF(E51="","NOT_SET",IF(COUNTIF($E$48:$E$54,E51)&gt;1,"DUPLICATE","UNIQUE"))</x:f>
        <x:v>UNIQUE</x:v>
      </x:c>
    </x:row>
    <x:row r="52" ht="23" customHeight="1">
      <x:c r="A52" s="26" t="str">
        <x:v>FIKTIV-S07</x:v>
      </x:c>
      <x:c r="B52" s="26" t="n">
        <x:v>5</x:v>
      </x:c>
      <x:c r="C52" s="26" t="str">
        <x:v>Stabilisierung</x:v>
      </x:c>
      <x:c r="D52" s="26" t="str">
        <x:v>PRESENT</x:v>
      </x:c>
      <x:c r="E52" s="26" t="str">
        <x:v>EV-07-05</x:v>
      </x:c>
      <x:c r="F52" s="26" t="str">
        <x:v>EV-07-05</x:v>
      </x:c>
      <x:c r="G52" s="26" t="str">
        <x:v>CLAIM-07-05</x:v>
      </x:c>
      <x:c r="H52" s="26" t="str">
        <x:v>YES</x:v>
      </x:c>
      <x:c r="I52" s="26" t="str">
        <x:v>NO</x:v>
      </x:c>
      <x:c r="J52" s="30" t="str">
        <x:f>IF(AND(D52="PRESENT",LEN(E52)&gt;=4),"PASS",IF(OR(D52="REVOKED",D52="CONTRADICTED"),"BLOCK","UNKNOWN"))</x:f>
        <x:v>PASS</x:v>
      </x:c>
      <x:c r="K52" s="30" t="str">
        <x:f>IF(I52="YES","BLOCK",IF(AND(H52="YES",E52&lt;&gt;"",F52=E52,LEN(G52)&gt;=4),"PASS","UNKNOWN"))</x:f>
        <x:v>PASS</x:v>
      </x:c>
      <x:c r="L52" s="30" t="str">
        <x:f>IF(AND(J52="PASS",K52="PASS",M52="UNIQUE"),"VERIFIED_LOCAL",IF(OR(J52="BLOCK",K52="BLOCK"),"BLOCK","UNKNOWN"))</x:f>
        <x:v>VERIFIED_LOCAL</x:v>
      </x:c>
      <x:c r="M52" s="30" t="str">
        <x:f>IF(E52="","NOT_SET",IF(COUNTIF($E$48:$E$54,E52)&gt;1,"DUPLICATE","UNIQUE"))</x:f>
        <x:v>UNIQUE</x:v>
      </x:c>
    </x:row>
    <x:row r="53" ht="23" customHeight="1">
      <x:c r="A53" s="26" t="str">
        <x:v>FIKTIV-S07</x:v>
      </x:c>
      <x:c r="B53" s="26" t="n">
        <x:v>6</x:v>
      </x:c>
      <x:c r="C53" s="26" t="str">
        <x:v>Emergenz</x:v>
      </x:c>
      <x:c r="D53" s="26" t="str">
        <x:v>PRESENT</x:v>
      </x:c>
      <x:c r="E53" s="26" t="str">
        <x:v>EV-07-06</x:v>
      </x:c>
      <x:c r="F53" s="26" t="str">
        <x:v>EV-07-06</x:v>
      </x:c>
      <x:c r="G53" s="26" t="str">
        <x:v>CLAIM-07-06</x:v>
      </x:c>
      <x:c r="H53" s="26" t="str">
        <x:v>YES</x:v>
      </x:c>
      <x:c r="I53" s="26" t="str">
        <x:v>NO</x:v>
      </x:c>
      <x:c r="J53" s="30" t="str">
        <x:f>IF(AND(D53="PRESENT",LEN(E53)&gt;=4),"PASS",IF(OR(D53="REVOKED",D53="CONTRADICTED"),"BLOCK","UNKNOWN"))</x:f>
        <x:v>PASS</x:v>
      </x:c>
      <x:c r="K53" s="30" t="str">
        <x:f>IF(I53="YES","BLOCK",IF(AND(H53="YES",E53&lt;&gt;"",F53=E53,LEN(G53)&gt;=4),"PASS","UNKNOWN"))</x:f>
        <x:v>PASS</x:v>
      </x:c>
      <x:c r="L53" s="30" t="str">
        <x:f>IF(AND(J53="PASS",K53="PASS",M53="UNIQUE"),"VERIFIED_LOCAL",IF(OR(J53="BLOCK",K53="BLOCK"),"BLOCK","UNKNOWN"))</x:f>
        <x:v>VERIFIED_LOCAL</x:v>
      </x:c>
      <x:c r="M53" s="30" t="str">
        <x:f>IF(E53="","NOT_SET",IF(COUNTIF($E$48:$E$54,E53)&gt;1,"DUPLICATE","UNIQUE"))</x:f>
        <x:v>UNIQUE</x:v>
      </x:c>
    </x:row>
    <x:row r="54" ht="23" customHeight="1">
      <x:c r="A54" s="26" t="str">
        <x:v>FIKTIV-S07</x:v>
      </x:c>
      <x:c r="B54" s="26" t="n">
        <x:v>7</x:v>
      </x:c>
      <x:c r="C54" s="26" t="str">
        <x:v>Feldintegration</x:v>
      </x:c>
      <x:c r="D54" s="26" t="str">
        <x:v>PRESENT</x:v>
      </x:c>
      <x:c r="E54" s="26" t="str">
        <x:v>EV-07-07</x:v>
      </x:c>
      <x:c r="F54" s="26" t="str">
        <x:v>EV-07-07</x:v>
      </x:c>
      <x:c r="G54" s="26" t="str">
        <x:v>CLAIM-07-07</x:v>
      </x:c>
      <x:c r="H54" s="26" t="str">
        <x:v>YES</x:v>
      </x:c>
      <x:c r="I54" s="26" t="str">
        <x:v>NO</x:v>
      </x:c>
      <x:c r="J54" s="30" t="str">
        <x:f>IF(AND(D54="PRESENT",LEN(E54)&gt;=4),"PASS",IF(OR(D54="REVOKED",D54="CONTRADICTED"),"BLOCK","UNKNOWN"))</x:f>
        <x:v>PASS</x:v>
      </x:c>
      <x:c r="K54" s="30" t="str">
        <x:f>IF(I54="YES","BLOCK",IF(AND(H54="YES",E54&lt;&gt;"",F54=E54,LEN(G54)&gt;=4),"PASS","UNKNOWN"))</x:f>
        <x:v>PASS</x:v>
      </x:c>
      <x:c r="L54" s="30" t="str">
        <x:f>IF(AND(J54="PASS",K54="PASS",M54="UNIQUE"),"VERIFIED_LOCAL",IF(OR(J54="BLOCK",K54="BLOCK"),"BLOCK","UNKNOWN"))</x:f>
        <x:v>VERIFIED_LOCAL</x:v>
      </x:c>
      <x:c r="M54" s="30" t="str">
        <x:f>IF(E54="","NOT_SET",IF(COUNTIF($E$48:$E$54,E54)&gt;1,"DUPLICATE","UNIQUE"))</x:f>
        <x:v>UNIQUE</x:v>
      </x:c>
    </x:row>
    <x:row r="55" ht="23" customHeight="1">
      <x:c r="A55" s="26" t="str">
        <x:v>FIKTIV-S08</x:v>
      </x:c>
      <x:c r="B55" s="26" t="n">
        <x:v>1</x:v>
      </x:c>
      <x:c r="C55" s="26" t="str">
        <x:v>Resonanz</x:v>
      </x:c>
      <x:c r="D55" s="26" t="str">
        <x:v>UNKNOWN</x:v>
      </x:c>
      <x:c r="E55" s="26" t="str"/>
      <x:c r="F55" s="26" t="str"/>
      <x:c r="G55" s="26" t="str"/>
      <x:c r="H55" s="26" t="str">
        <x:v>NO</x:v>
      </x:c>
      <x:c r="I55" s="26" t="str">
        <x:v>NO</x:v>
      </x:c>
      <x:c r="J55" s="30" t="str">
        <x:f>IF(AND(D55="PRESENT",LEN(E55)&gt;=4),"PASS",IF(OR(D55="REVOKED",D55="CONTRADICTED"),"BLOCK","UNKNOWN"))</x:f>
        <x:v>UNKNOWN</x:v>
      </x:c>
      <x:c r="K55" s="30" t="str">
        <x:f>IF(I55="YES","BLOCK",IF(AND(H55="YES",E55&lt;&gt;"",F55=E55,LEN(G55)&gt;=4),"PASS","UNKNOWN"))</x:f>
        <x:v>UNKNOWN</x:v>
      </x:c>
      <x:c r="L55" s="30" t="str">
        <x:f>IF(AND(J55="PASS",K55="PASS",M55="UNIQUE"),"VERIFIED_LOCAL",IF(OR(J55="BLOCK",K55="BLOCK"),"BLOCK","UNKNOWN"))</x:f>
        <x:v>UNKNOWN</x:v>
      </x:c>
      <x:c r="M55" s="30" t="str">
        <x:f>IF(E55="","NOT_SET",IF(COUNTIF($E$55:$E$61,E55)&gt;1,"DUPLICATE","UNIQUE"))</x:f>
        <x:v>NOT_SET</x:v>
      </x:c>
    </x:row>
    <x:row r="56" ht="23" customHeight="1">
      <x:c r="A56" s="26" t="str">
        <x:v>FIKTIV-S08</x:v>
      </x:c>
      <x:c r="B56" s="26" t="n">
        <x:v>2</x:v>
      </x:c>
      <x:c r="C56" s="26" t="str">
        <x:v>Ausdruck</x:v>
      </x:c>
      <x:c r="D56" s="26" t="str">
        <x:v>UNKNOWN</x:v>
      </x:c>
      <x:c r="E56" s="26" t="str"/>
      <x:c r="F56" s="26" t="str"/>
      <x:c r="G56" s="26" t="str"/>
      <x:c r="H56" s="26" t="str">
        <x:v>NO</x:v>
      </x:c>
      <x:c r="I56" s="26" t="str">
        <x:v>NO</x:v>
      </x:c>
      <x:c r="J56" s="30" t="str">
        <x:f>IF(AND(D56="PRESENT",LEN(E56)&gt;=4),"PASS",IF(OR(D56="REVOKED",D56="CONTRADICTED"),"BLOCK","UNKNOWN"))</x:f>
        <x:v>UNKNOWN</x:v>
      </x:c>
      <x:c r="K56" s="30" t="str">
        <x:f>IF(I56="YES","BLOCK",IF(AND(H56="YES",E56&lt;&gt;"",F56=E56,LEN(G56)&gt;=4),"PASS","UNKNOWN"))</x:f>
        <x:v>UNKNOWN</x:v>
      </x:c>
      <x:c r="L56" s="30" t="str">
        <x:f>IF(AND(J56="PASS",K56="PASS",M56="UNIQUE"),"VERIFIED_LOCAL",IF(OR(J56="BLOCK",K56="BLOCK"),"BLOCK","UNKNOWN"))</x:f>
        <x:v>UNKNOWN</x:v>
      </x:c>
      <x:c r="M56" s="30" t="str">
        <x:f>IF(E56="","NOT_SET",IF(COUNTIF($E$55:$E$61,E56)&gt;1,"DUPLICATE","UNIQUE"))</x:f>
        <x:v>NOT_SET</x:v>
      </x:c>
    </x:row>
    <x:row r="57" ht="23" customHeight="1">
      <x:c r="A57" s="26" t="str">
        <x:v>FIKTIV-S08</x:v>
      </x:c>
      <x:c r="B57" s="26" t="n">
        <x:v>3</x:v>
      </x:c>
      <x:c r="C57" s="26" t="str">
        <x:v>Echo</x:v>
      </x:c>
      <x:c r="D57" s="26" t="str">
        <x:v>UNKNOWN</x:v>
      </x:c>
      <x:c r="E57" s="26" t="str"/>
      <x:c r="F57" s="26" t="str"/>
      <x:c r="G57" s="26" t="str"/>
      <x:c r="H57" s="26" t="str">
        <x:v>NO</x:v>
      </x:c>
      <x:c r="I57" s="26" t="str">
        <x:v>NO</x:v>
      </x:c>
      <x:c r="J57" s="30" t="str">
        <x:f>IF(AND(D57="PRESENT",LEN(E57)&gt;=4),"PASS",IF(OR(D57="REVOKED",D57="CONTRADICTED"),"BLOCK","UNKNOWN"))</x:f>
        <x:v>UNKNOWN</x:v>
      </x:c>
      <x:c r="K57" s="30" t="str">
        <x:f>IF(I57="YES","BLOCK",IF(AND(H57="YES",E57&lt;&gt;"",F57=E57,LEN(G57)&gt;=4),"PASS","UNKNOWN"))</x:f>
        <x:v>UNKNOWN</x:v>
      </x:c>
      <x:c r="L57" s="30" t="str">
        <x:f>IF(AND(J57="PASS",K57="PASS",M57="UNIQUE"),"VERIFIED_LOCAL",IF(OR(J57="BLOCK",K57="BLOCK"),"BLOCK","UNKNOWN"))</x:f>
        <x:v>UNKNOWN</x:v>
      </x:c>
      <x:c r="M57" s="30" t="str">
        <x:f>IF(E57="","NOT_SET",IF(COUNTIF($E$55:$E$61,E57)&gt;1,"DUPLICATE","UNIQUE"))</x:f>
        <x:v>NOT_SET</x:v>
      </x:c>
    </x:row>
    <x:row r="58" ht="23" customHeight="1">
      <x:c r="A58" s="26" t="str">
        <x:v>FIKTIV-S08</x:v>
      </x:c>
      <x:c r="B58" s="26" t="n">
        <x:v>4</x:v>
      </x:c>
      <x:c r="C58" s="26" t="str">
        <x:v>Bedeutung</x:v>
      </x:c>
      <x:c r="D58" s="26" t="str">
        <x:v>UNKNOWN</x:v>
      </x:c>
      <x:c r="E58" s="26" t="str"/>
      <x:c r="F58" s="26" t="str"/>
      <x:c r="G58" s="26" t="str"/>
      <x:c r="H58" s="26" t="str">
        <x:v>NO</x:v>
      </x:c>
      <x:c r="I58" s="26" t="str">
        <x:v>NO</x:v>
      </x:c>
      <x:c r="J58" s="30" t="str">
        <x:f>IF(AND(D58="PRESENT",LEN(E58)&gt;=4),"PASS",IF(OR(D58="REVOKED",D58="CONTRADICTED"),"BLOCK","UNKNOWN"))</x:f>
        <x:v>UNKNOWN</x:v>
      </x:c>
      <x:c r="K58" s="30" t="str">
        <x:f>IF(I58="YES","BLOCK",IF(AND(H58="YES",E58&lt;&gt;"",F58=E58,LEN(G58)&gt;=4),"PASS","UNKNOWN"))</x:f>
        <x:v>UNKNOWN</x:v>
      </x:c>
      <x:c r="L58" s="30" t="str">
        <x:f>IF(AND(J58="PASS",K58="PASS",M58="UNIQUE"),"VERIFIED_LOCAL",IF(OR(J58="BLOCK",K58="BLOCK"),"BLOCK","UNKNOWN"))</x:f>
        <x:v>UNKNOWN</x:v>
      </x:c>
      <x:c r="M58" s="30" t="str">
        <x:f>IF(E58="","NOT_SET",IF(COUNTIF($E$55:$E$61,E58)&gt;1,"DUPLICATE","UNIQUE"))</x:f>
        <x:v>NOT_SET</x:v>
      </x:c>
    </x:row>
    <x:row r="59" ht="23" customHeight="1">
      <x:c r="A59" s="26" t="str">
        <x:v>FIKTIV-S08</x:v>
      </x:c>
      <x:c r="B59" s="26" t="n">
        <x:v>5</x:v>
      </x:c>
      <x:c r="C59" s="26" t="str">
        <x:v>Stabilisierung</x:v>
      </x:c>
      <x:c r="D59" s="26" t="str">
        <x:v>UNKNOWN</x:v>
      </x:c>
      <x:c r="E59" s="26" t="str"/>
      <x:c r="F59" s="26" t="str"/>
      <x:c r="G59" s="26" t="str"/>
      <x:c r="H59" s="26" t="str">
        <x:v>NO</x:v>
      </x:c>
      <x:c r="I59" s="26" t="str">
        <x:v>NO</x:v>
      </x:c>
      <x:c r="J59" s="30" t="str">
        <x:f>IF(AND(D59="PRESENT",LEN(E59)&gt;=4),"PASS",IF(OR(D59="REVOKED",D59="CONTRADICTED"),"BLOCK","UNKNOWN"))</x:f>
        <x:v>UNKNOWN</x:v>
      </x:c>
      <x:c r="K59" s="30" t="str">
        <x:f>IF(I59="YES","BLOCK",IF(AND(H59="YES",E59&lt;&gt;"",F59=E59,LEN(G59)&gt;=4),"PASS","UNKNOWN"))</x:f>
        <x:v>UNKNOWN</x:v>
      </x:c>
      <x:c r="L59" s="30" t="str">
        <x:f>IF(AND(J59="PASS",K59="PASS",M59="UNIQUE"),"VERIFIED_LOCAL",IF(OR(J59="BLOCK",K59="BLOCK"),"BLOCK","UNKNOWN"))</x:f>
        <x:v>UNKNOWN</x:v>
      </x:c>
      <x:c r="M59" s="30" t="str">
        <x:f>IF(E59="","NOT_SET",IF(COUNTIF($E$55:$E$61,E59)&gt;1,"DUPLICATE","UNIQUE"))</x:f>
        <x:v>NOT_SET</x:v>
      </x:c>
    </x:row>
    <x:row r="60" ht="23" customHeight="1">
      <x:c r="A60" s="26" t="str">
        <x:v>FIKTIV-S08</x:v>
      </x:c>
      <x:c r="B60" s="26" t="n">
        <x:v>6</x:v>
      </x:c>
      <x:c r="C60" s="26" t="str">
        <x:v>Emergenz</x:v>
      </x:c>
      <x:c r="D60" s="26" t="str">
        <x:v>UNKNOWN</x:v>
      </x:c>
      <x:c r="E60" s="26" t="str"/>
      <x:c r="F60" s="26" t="str"/>
      <x:c r="G60" s="26" t="str"/>
      <x:c r="H60" s="26" t="str">
        <x:v>NO</x:v>
      </x:c>
      <x:c r="I60" s="26" t="str">
        <x:v>NO</x:v>
      </x:c>
      <x:c r="J60" s="30" t="str">
        <x:f>IF(AND(D60="PRESENT",LEN(E60)&gt;=4),"PASS",IF(OR(D60="REVOKED",D60="CONTRADICTED"),"BLOCK","UNKNOWN"))</x:f>
        <x:v>UNKNOWN</x:v>
      </x:c>
      <x:c r="K60" s="30" t="str">
        <x:f>IF(I60="YES","BLOCK",IF(AND(H60="YES",E60&lt;&gt;"",F60=E60,LEN(G60)&gt;=4),"PASS","UNKNOWN"))</x:f>
        <x:v>UNKNOWN</x:v>
      </x:c>
      <x:c r="L60" s="30" t="str">
        <x:f>IF(AND(J60="PASS",K60="PASS",M60="UNIQUE"),"VERIFIED_LOCAL",IF(OR(J60="BLOCK",K60="BLOCK"),"BLOCK","UNKNOWN"))</x:f>
        <x:v>UNKNOWN</x:v>
      </x:c>
      <x:c r="M60" s="30" t="str">
        <x:f>IF(E60="","NOT_SET",IF(COUNTIF($E$55:$E$61,E60)&gt;1,"DUPLICATE","UNIQUE"))</x:f>
        <x:v>NOT_SET</x:v>
      </x:c>
    </x:row>
    <x:row r="61" ht="23" customHeight="1">
      <x:c r="A61" s="26" t="str">
        <x:v>FIKTIV-S08</x:v>
      </x:c>
      <x:c r="B61" s="26" t="n">
        <x:v>7</x:v>
      </x:c>
      <x:c r="C61" s="26" t="str">
        <x:v>Feldintegration</x:v>
      </x:c>
      <x:c r="D61" s="26" t="str">
        <x:v>UNKNOWN</x:v>
      </x:c>
      <x:c r="E61" s="26" t="str"/>
      <x:c r="F61" s="26" t="str"/>
      <x:c r="G61" s="26" t="str"/>
      <x:c r="H61" s="26" t="str">
        <x:v>NO</x:v>
      </x:c>
      <x:c r="I61" s="26" t="str">
        <x:v>NO</x:v>
      </x:c>
      <x:c r="J61" s="30" t="str">
        <x:f>IF(AND(D61="PRESENT",LEN(E61)&gt;=4),"PASS",IF(OR(D61="REVOKED",D61="CONTRADICTED"),"BLOCK","UNKNOWN"))</x:f>
        <x:v>UNKNOWN</x:v>
      </x:c>
      <x:c r="K61" s="30" t="str">
        <x:f>IF(I61="YES","BLOCK",IF(AND(H61="YES",E61&lt;&gt;"",F61=E61,LEN(G61)&gt;=4),"PASS","UNKNOWN"))</x:f>
        <x:v>UNKNOWN</x:v>
      </x:c>
      <x:c r="L61" s="30" t="str">
        <x:f>IF(AND(J61="PASS",K61="PASS",M61="UNIQUE"),"VERIFIED_LOCAL",IF(OR(J61="BLOCK",K61="BLOCK"),"BLOCK","UNKNOWN"))</x:f>
        <x:v>UNKNOWN</x:v>
      </x:c>
      <x:c r="M61" s="30" t="str">
        <x:f>IF(E61="","NOT_SET",IF(COUNTIF($E$55:$E$61,E61)&gt;1,"DUPLICATE","UNIQUE"))</x:f>
        <x:v>NOT_SET</x:v>
      </x:c>
    </x:row>
    <x:row r="62" ht="23" customHeight="1">
      <x:c r="A62" s="26" t="str">
        <x:v>FIKTIV-S09</x:v>
      </x:c>
      <x:c r="B62" s="26" t="n">
        <x:v>1</x:v>
      </x:c>
      <x:c r="C62" s="26" t="str">
        <x:v>Resonanz</x:v>
      </x:c>
      <x:c r="D62" s="26" t="str">
        <x:v>UNKNOWN</x:v>
      </x:c>
      <x:c r="E62" s="26" t="str"/>
      <x:c r="F62" s="26" t="str"/>
      <x:c r="G62" s="26" t="str"/>
      <x:c r="H62" s="26" t="str">
        <x:v>NO</x:v>
      </x:c>
      <x:c r="I62" s="26" t="str">
        <x:v>NO</x:v>
      </x:c>
      <x:c r="J62" s="30" t="str">
        <x:f>IF(AND(D62="PRESENT",LEN(E62)&gt;=4),"PASS",IF(OR(D62="REVOKED",D62="CONTRADICTED"),"BLOCK","UNKNOWN"))</x:f>
        <x:v>UNKNOWN</x:v>
      </x:c>
      <x:c r="K62" s="30" t="str">
        <x:f>IF(I62="YES","BLOCK",IF(AND(H62="YES",E62&lt;&gt;"",F62=E62,LEN(G62)&gt;=4),"PASS","UNKNOWN"))</x:f>
        <x:v>UNKNOWN</x:v>
      </x:c>
      <x:c r="L62" s="30" t="str">
        <x:f>IF(AND(J62="PASS",K62="PASS",M62="UNIQUE"),"VERIFIED_LOCAL",IF(OR(J62="BLOCK",K62="BLOCK"),"BLOCK","UNKNOWN"))</x:f>
        <x:v>UNKNOWN</x:v>
      </x:c>
      <x:c r="M62" s="30" t="str">
        <x:f>IF(E62="","NOT_SET",IF(COUNTIF($E$62:$E$68,E62)&gt;1,"DUPLICATE","UNIQUE"))</x:f>
        <x:v>NOT_SET</x:v>
      </x:c>
    </x:row>
    <x:row r="63" ht="23" customHeight="1">
      <x:c r="A63" s="26" t="str">
        <x:v>FIKTIV-S09</x:v>
      </x:c>
      <x:c r="B63" s="26" t="n">
        <x:v>2</x:v>
      </x:c>
      <x:c r="C63" s="26" t="str">
        <x:v>Ausdruck</x:v>
      </x:c>
      <x:c r="D63" s="26" t="str">
        <x:v>UNKNOWN</x:v>
      </x:c>
      <x:c r="E63" s="26" t="str"/>
      <x:c r="F63" s="26" t="str"/>
      <x:c r="G63" s="26" t="str"/>
      <x:c r="H63" s="26" t="str">
        <x:v>NO</x:v>
      </x:c>
      <x:c r="I63" s="26" t="str">
        <x:v>NO</x:v>
      </x:c>
      <x:c r="J63" s="30" t="str">
        <x:f>IF(AND(D63="PRESENT",LEN(E63)&gt;=4),"PASS",IF(OR(D63="REVOKED",D63="CONTRADICTED"),"BLOCK","UNKNOWN"))</x:f>
        <x:v>UNKNOWN</x:v>
      </x:c>
      <x:c r="K63" s="30" t="str">
        <x:f>IF(I63="YES","BLOCK",IF(AND(H63="YES",E63&lt;&gt;"",F63=E63,LEN(G63)&gt;=4),"PASS","UNKNOWN"))</x:f>
        <x:v>UNKNOWN</x:v>
      </x:c>
      <x:c r="L63" s="30" t="str">
        <x:f>IF(AND(J63="PASS",K63="PASS",M63="UNIQUE"),"VERIFIED_LOCAL",IF(OR(J63="BLOCK",K63="BLOCK"),"BLOCK","UNKNOWN"))</x:f>
        <x:v>UNKNOWN</x:v>
      </x:c>
      <x:c r="M63" s="30" t="str">
        <x:f>IF(E63="","NOT_SET",IF(COUNTIF($E$62:$E$68,E63)&gt;1,"DUPLICATE","UNIQUE"))</x:f>
        <x:v>NOT_SET</x:v>
      </x:c>
    </x:row>
    <x:row r="64" ht="23" customHeight="1">
      <x:c r="A64" s="26" t="str">
        <x:v>FIKTIV-S09</x:v>
      </x:c>
      <x:c r="B64" s="26" t="n">
        <x:v>3</x:v>
      </x:c>
      <x:c r="C64" s="26" t="str">
        <x:v>Echo</x:v>
      </x:c>
      <x:c r="D64" s="26" t="str">
        <x:v>UNKNOWN</x:v>
      </x:c>
      <x:c r="E64" s="26" t="str"/>
      <x:c r="F64" s="26" t="str"/>
      <x:c r="G64" s="26" t="str"/>
      <x:c r="H64" s="26" t="str">
        <x:v>NO</x:v>
      </x:c>
      <x:c r="I64" s="26" t="str">
        <x:v>NO</x:v>
      </x:c>
      <x:c r="J64" s="30" t="str">
        <x:f>IF(AND(D64="PRESENT",LEN(E64)&gt;=4),"PASS",IF(OR(D64="REVOKED",D64="CONTRADICTED"),"BLOCK","UNKNOWN"))</x:f>
        <x:v>UNKNOWN</x:v>
      </x:c>
      <x:c r="K64" s="30" t="str">
        <x:f>IF(I64="YES","BLOCK",IF(AND(H64="YES",E64&lt;&gt;"",F64=E64,LEN(G64)&gt;=4),"PASS","UNKNOWN"))</x:f>
        <x:v>UNKNOWN</x:v>
      </x:c>
      <x:c r="L64" s="30" t="str">
        <x:f>IF(AND(J64="PASS",K64="PASS",M64="UNIQUE"),"VERIFIED_LOCAL",IF(OR(J64="BLOCK",K64="BLOCK"),"BLOCK","UNKNOWN"))</x:f>
        <x:v>UNKNOWN</x:v>
      </x:c>
      <x:c r="M64" s="30" t="str">
        <x:f>IF(E64="","NOT_SET",IF(COUNTIF($E$62:$E$68,E64)&gt;1,"DUPLICATE","UNIQUE"))</x:f>
        <x:v>NOT_SET</x:v>
      </x:c>
    </x:row>
    <x:row r="65" ht="23" customHeight="1">
      <x:c r="A65" s="26" t="str">
        <x:v>FIKTIV-S09</x:v>
      </x:c>
      <x:c r="B65" s="26" t="n">
        <x:v>4</x:v>
      </x:c>
      <x:c r="C65" s="26" t="str">
        <x:v>Bedeutung</x:v>
      </x:c>
      <x:c r="D65" s="26" t="str">
        <x:v>UNKNOWN</x:v>
      </x:c>
      <x:c r="E65" s="26" t="str"/>
      <x:c r="F65" s="26" t="str"/>
      <x:c r="G65" s="26" t="str"/>
      <x:c r="H65" s="26" t="str">
        <x:v>NO</x:v>
      </x:c>
      <x:c r="I65" s="26" t="str">
        <x:v>NO</x:v>
      </x:c>
      <x:c r="J65" s="30" t="str">
        <x:f>IF(AND(D65="PRESENT",LEN(E65)&gt;=4),"PASS",IF(OR(D65="REVOKED",D65="CONTRADICTED"),"BLOCK","UNKNOWN"))</x:f>
        <x:v>UNKNOWN</x:v>
      </x:c>
      <x:c r="K65" s="30" t="str">
        <x:f>IF(I65="YES","BLOCK",IF(AND(H65="YES",E65&lt;&gt;"",F65=E65,LEN(G65)&gt;=4),"PASS","UNKNOWN"))</x:f>
        <x:v>UNKNOWN</x:v>
      </x:c>
      <x:c r="L65" s="30" t="str">
        <x:f>IF(AND(J65="PASS",K65="PASS",M65="UNIQUE"),"VERIFIED_LOCAL",IF(OR(J65="BLOCK",K65="BLOCK"),"BLOCK","UNKNOWN"))</x:f>
        <x:v>UNKNOWN</x:v>
      </x:c>
      <x:c r="M65" s="30" t="str">
        <x:f>IF(E65="","NOT_SET",IF(COUNTIF($E$62:$E$68,E65)&gt;1,"DUPLICATE","UNIQUE"))</x:f>
        <x:v>NOT_SET</x:v>
      </x:c>
    </x:row>
    <x:row r="66" ht="23" customHeight="1">
      <x:c r="A66" s="26" t="str">
        <x:v>FIKTIV-S09</x:v>
      </x:c>
      <x:c r="B66" s="26" t="n">
        <x:v>5</x:v>
      </x:c>
      <x:c r="C66" s="26" t="str">
        <x:v>Stabilisierung</x:v>
      </x:c>
      <x:c r="D66" s="26" t="str">
        <x:v>UNKNOWN</x:v>
      </x:c>
      <x:c r="E66" s="26" t="str"/>
      <x:c r="F66" s="26" t="str"/>
      <x:c r="G66" s="26" t="str"/>
      <x:c r="H66" s="26" t="str">
        <x:v>NO</x:v>
      </x:c>
      <x:c r="I66" s="26" t="str">
        <x:v>NO</x:v>
      </x:c>
      <x:c r="J66" s="30" t="str">
        <x:f>IF(AND(D66="PRESENT",LEN(E66)&gt;=4),"PASS",IF(OR(D66="REVOKED",D66="CONTRADICTED"),"BLOCK","UNKNOWN"))</x:f>
        <x:v>UNKNOWN</x:v>
      </x:c>
      <x:c r="K66" s="30" t="str">
        <x:f>IF(I66="YES","BLOCK",IF(AND(H66="YES",E66&lt;&gt;"",F66=E66,LEN(G66)&gt;=4),"PASS","UNKNOWN"))</x:f>
        <x:v>UNKNOWN</x:v>
      </x:c>
      <x:c r="L66" s="30" t="str">
        <x:f>IF(AND(J66="PASS",K66="PASS",M66="UNIQUE"),"VERIFIED_LOCAL",IF(OR(J66="BLOCK",K66="BLOCK"),"BLOCK","UNKNOWN"))</x:f>
        <x:v>UNKNOWN</x:v>
      </x:c>
      <x:c r="M66" s="30" t="str">
        <x:f>IF(E66="","NOT_SET",IF(COUNTIF($E$62:$E$68,E66)&gt;1,"DUPLICATE","UNIQUE"))</x:f>
        <x:v>NOT_SET</x:v>
      </x:c>
    </x:row>
    <x:row r="67" ht="23" customHeight="1">
      <x:c r="A67" s="26" t="str">
        <x:v>FIKTIV-S09</x:v>
      </x:c>
      <x:c r="B67" s="26" t="n">
        <x:v>6</x:v>
      </x:c>
      <x:c r="C67" s="26" t="str">
        <x:v>Emergenz</x:v>
      </x:c>
      <x:c r="D67" s="26" t="str">
        <x:v>UNKNOWN</x:v>
      </x:c>
      <x:c r="E67" s="26" t="str"/>
      <x:c r="F67" s="26" t="str"/>
      <x:c r="G67" s="26" t="str"/>
      <x:c r="H67" s="26" t="str">
        <x:v>NO</x:v>
      </x:c>
      <x:c r="I67" s="26" t="str">
        <x:v>NO</x:v>
      </x:c>
      <x:c r="J67" s="30" t="str">
        <x:f>IF(AND(D67="PRESENT",LEN(E67)&gt;=4),"PASS",IF(OR(D67="REVOKED",D67="CONTRADICTED"),"BLOCK","UNKNOWN"))</x:f>
        <x:v>UNKNOWN</x:v>
      </x:c>
      <x:c r="K67" s="30" t="str">
        <x:f>IF(I67="YES","BLOCK",IF(AND(H67="YES",E67&lt;&gt;"",F67=E67,LEN(G67)&gt;=4),"PASS","UNKNOWN"))</x:f>
        <x:v>UNKNOWN</x:v>
      </x:c>
      <x:c r="L67" s="30" t="str">
        <x:f>IF(AND(J67="PASS",K67="PASS",M67="UNIQUE"),"VERIFIED_LOCAL",IF(OR(J67="BLOCK",K67="BLOCK"),"BLOCK","UNKNOWN"))</x:f>
        <x:v>UNKNOWN</x:v>
      </x:c>
      <x:c r="M67" s="30" t="str">
        <x:f>IF(E67="","NOT_SET",IF(COUNTIF($E$62:$E$68,E67)&gt;1,"DUPLICATE","UNIQUE"))</x:f>
        <x:v>NOT_SET</x:v>
      </x:c>
    </x:row>
    <x:row r="68" ht="23" customHeight="1">
      <x:c r="A68" s="26" t="str">
        <x:v>FIKTIV-S09</x:v>
      </x:c>
      <x:c r="B68" s="26" t="n">
        <x:v>7</x:v>
      </x:c>
      <x:c r="C68" s="26" t="str">
        <x:v>Feldintegration</x:v>
      </x:c>
      <x:c r="D68" s="26" t="str">
        <x:v>UNKNOWN</x:v>
      </x:c>
      <x:c r="E68" s="26" t="str"/>
      <x:c r="F68" s="26" t="str"/>
      <x:c r="G68" s="26" t="str"/>
      <x:c r="H68" s="26" t="str">
        <x:v>NO</x:v>
      </x:c>
      <x:c r="I68" s="26" t="str">
        <x:v>NO</x:v>
      </x:c>
      <x:c r="J68" s="30" t="str">
        <x:f>IF(AND(D68="PRESENT",LEN(E68)&gt;=4),"PASS",IF(OR(D68="REVOKED",D68="CONTRADICTED"),"BLOCK","UNKNOWN"))</x:f>
        <x:v>UNKNOWN</x:v>
      </x:c>
      <x:c r="K68" s="30" t="str">
        <x:f>IF(I68="YES","BLOCK",IF(AND(H68="YES",E68&lt;&gt;"",F68=E68,LEN(G68)&gt;=4),"PASS","UNKNOWN"))</x:f>
        <x:v>UNKNOWN</x:v>
      </x:c>
      <x:c r="L68" s="30" t="str">
        <x:f>IF(AND(J68="PASS",K68="PASS",M68="UNIQUE"),"VERIFIED_LOCAL",IF(OR(J68="BLOCK",K68="BLOCK"),"BLOCK","UNKNOWN"))</x:f>
        <x:v>UNKNOWN</x:v>
      </x:c>
      <x:c r="M68" s="30" t="str">
        <x:f>IF(E68="","NOT_SET",IF(COUNTIF($E$62:$E$68,E68)&gt;1,"DUPLICATE","UNIQUE"))</x:f>
        <x:v>NOT_SET</x:v>
      </x:c>
    </x:row>
    <x:row r="69" ht="23" customHeight="1">
      <x:c r="A69" s="26" t="str">
        <x:v>FIKTIV-S10</x:v>
      </x:c>
      <x:c r="B69" s="26" t="n">
        <x:v>1</x:v>
      </x:c>
      <x:c r="C69" s="26" t="str">
        <x:v>Resonanz</x:v>
      </x:c>
      <x:c r="D69" s="26" t="str">
        <x:v>UNKNOWN</x:v>
      </x:c>
      <x:c r="E69" s="26" t="str"/>
      <x:c r="F69" s="26" t="str"/>
      <x:c r="G69" s="26" t="str"/>
      <x:c r="H69" s="26" t="str">
        <x:v>NO</x:v>
      </x:c>
      <x:c r="I69" s="26" t="str">
        <x:v>NO</x:v>
      </x:c>
      <x:c r="J69" s="30" t="str">
        <x:f>IF(AND(D69="PRESENT",LEN(E69)&gt;=4),"PASS",IF(OR(D69="REVOKED",D69="CONTRADICTED"),"BLOCK","UNKNOWN"))</x:f>
        <x:v>UNKNOWN</x:v>
      </x:c>
      <x:c r="K69" s="30" t="str">
        <x:f>IF(I69="YES","BLOCK",IF(AND(H69="YES",E69&lt;&gt;"",F69=E69,LEN(G69)&gt;=4),"PASS","UNKNOWN"))</x:f>
        <x:v>UNKNOWN</x:v>
      </x:c>
      <x:c r="L69" s="30" t="str">
        <x:f>IF(AND(J69="PASS",K69="PASS",M69="UNIQUE"),"VERIFIED_LOCAL",IF(OR(J69="BLOCK",K69="BLOCK"),"BLOCK","UNKNOWN"))</x:f>
        <x:v>UNKNOWN</x:v>
      </x:c>
      <x:c r="M69" s="30" t="str">
        <x:f>IF(E69="","NOT_SET",IF(COUNTIF($E$69:$E$75,E69)&gt;1,"DUPLICATE","UNIQUE"))</x:f>
        <x:v>NOT_SET</x:v>
      </x:c>
    </x:row>
    <x:row r="70" ht="23" customHeight="1">
      <x:c r="A70" s="26" t="str">
        <x:v>FIKTIV-S10</x:v>
      </x:c>
      <x:c r="B70" s="26" t="n">
        <x:v>2</x:v>
      </x:c>
      <x:c r="C70" s="26" t="str">
        <x:v>Ausdruck</x:v>
      </x:c>
      <x:c r="D70" s="26" t="str">
        <x:v>UNKNOWN</x:v>
      </x:c>
      <x:c r="E70" s="26" t="str"/>
      <x:c r="F70" s="26" t="str"/>
      <x:c r="G70" s="26" t="str"/>
      <x:c r="H70" s="26" t="str">
        <x:v>NO</x:v>
      </x:c>
      <x:c r="I70" s="26" t="str">
        <x:v>NO</x:v>
      </x:c>
      <x:c r="J70" s="30" t="str">
        <x:f>IF(AND(D70="PRESENT",LEN(E70)&gt;=4),"PASS",IF(OR(D70="REVOKED",D70="CONTRADICTED"),"BLOCK","UNKNOWN"))</x:f>
        <x:v>UNKNOWN</x:v>
      </x:c>
      <x:c r="K70" s="30" t="str">
        <x:f>IF(I70="YES","BLOCK",IF(AND(H70="YES",E70&lt;&gt;"",F70=E70,LEN(G70)&gt;=4),"PASS","UNKNOWN"))</x:f>
        <x:v>UNKNOWN</x:v>
      </x:c>
      <x:c r="L70" s="30" t="str">
        <x:f>IF(AND(J70="PASS",K70="PASS",M70="UNIQUE"),"VERIFIED_LOCAL",IF(OR(J70="BLOCK",K70="BLOCK"),"BLOCK","UNKNOWN"))</x:f>
        <x:v>UNKNOWN</x:v>
      </x:c>
      <x:c r="M70" s="30" t="str">
        <x:f>IF(E70="","NOT_SET",IF(COUNTIF($E$69:$E$75,E70)&gt;1,"DUPLICATE","UNIQUE"))</x:f>
        <x:v>NOT_SET</x:v>
      </x:c>
    </x:row>
    <x:row r="71" ht="23" customHeight="1">
      <x:c r="A71" s="26" t="str">
        <x:v>FIKTIV-S10</x:v>
      </x:c>
      <x:c r="B71" s="26" t="n">
        <x:v>3</x:v>
      </x:c>
      <x:c r="C71" s="26" t="str">
        <x:v>Echo</x:v>
      </x:c>
      <x:c r="D71" s="26" t="str">
        <x:v>UNKNOWN</x:v>
      </x:c>
      <x:c r="E71" s="26" t="str"/>
      <x:c r="F71" s="26" t="str"/>
      <x:c r="G71" s="26" t="str"/>
      <x:c r="H71" s="26" t="str">
        <x:v>NO</x:v>
      </x:c>
      <x:c r="I71" s="26" t="str">
        <x:v>NO</x:v>
      </x:c>
      <x:c r="J71" s="30" t="str">
        <x:f>IF(AND(D71="PRESENT",LEN(E71)&gt;=4),"PASS",IF(OR(D71="REVOKED",D71="CONTRADICTED"),"BLOCK","UNKNOWN"))</x:f>
        <x:v>UNKNOWN</x:v>
      </x:c>
      <x:c r="K71" s="30" t="str">
        <x:f>IF(I71="YES","BLOCK",IF(AND(H71="YES",E71&lt;&gt;"",F71=E71,LEN(G71)&gt;=4),"PASS","UNKNOWN"))</x:f>
        <x:v>UNKNOWN</x:v>
      </x:c>
      <x:c r="L71" s="30" t="str">
        <x:f>IF(AND(J71="PASS",K71="PASS",M71="UNIQUE"),"VERIFIED_LOCAL",IF(OR(J71="BLOCK",K71="BLOCK"),"BLOCK","UNKNOWN"))</x:f>
        <x:v>UNKNOWN</x:v>
      </x:c>
      <x:c r="M71" s="30" t="str">
        <x:f>IF(E71="","NOT_SET",IF(COUNTIF($E$69:$E$75,E71)&gt;1,"DUPLICATE","UNIQUE"))</x:f>
        <x:v>NOT_SET</x:v>
      </x:c>
    </x:row>
    <x:row r="72" ht="23" customHeight="1">
      <x:c r="A72" s="26" t="str">
        <x:v>FIKTIV-S10</x:v>
      </x:c>
      <x:c r="B72" s="26" t="n">
        <x:v>4</x:v>
      </x:c>
      <x:c r="C72" s="26" t="str">
        <x:v>Bedeutung</x:v>
      </x:c>
      <x:c r="D72" s="26" t="str">
        <x:v>UNKNOWN</x:v>
      </x:c>
      <x:c r="E72" s="26" t="str"/>
      <x:c r="F72" s="26" t="str"/>
      <x:c r="G72" s="26" t="str"/>
      <x:c r="H72" s="26" t="str">
        <x:v>NO</x:v>
      </x:c>
      <x:c r="I72" s="26" t="str">
        <x:v>NO</x:v>
      </x:c>
      <x:c r="J72" s="30" t="str">
        <x:f>IF(AND(D72="PRESENT",LEN(E72)&gt;=4),"PASS",IF(OR(D72="REVOKED",D72="CONTRADICTED"),"BLOCK","UNKNOWN"))</x:f>
        <x:v>UNKNOWN</x:v>
      </x:c>
      <x:c r="K72" s="30" t="str">
        <x:f>IF(I72="YES","BLOCK",IF(AND(H72="YES",E72&lt;&gt;"",F72=E72,LEN(G72)&gt;=4),"PASS","UNKNOWN"))</x:f>
        <x:v>UNKNOWN</x:v>
      </x:c>
      <x:c r="L72" s="30" t="str">
        <x:f>IF(AND(J72="PASS",K72="PASS",M72="UNIQUE"),"VERIFIED_LOCAL",IF(OR(J72="BLOCK",K72="BLOCK"),"BLOCK","UNKNOWN"))</x:f>
        <x:v>UNKNOWN</x:v>
      </x:c>
      <x:c r="M72" s="30" t="str">
        <x:f>IF(E72="","NOT_SET",IF(COUNTIF($E$69:$E$75,E72)&gt;1,"DUPLICATE","UNIQUE"))</x:f>
        <x:v>NOT_SET</x:v>
      </x:c>
    </x:row>
    <x:row r="73" ht="23" customHeight="1">
      <x:c r="A73" s="26" t="str">
        <x:v>FIKTIV-S10</x:v>
      </x:c>
      <x:c r="B73" s="26" t="n">
        <x:v>5</x:v>
      </x:c>
      <x:c r="C73" s="26" t="str">
        <x:v>Stabilisierung</x:v>
      </x:c>
      <x:c r="D73" s="26" t="str">
        <x:v>UNKNOWN</x:v>
      </x:c>
      <x:c r="E73" s="26" t="str"/>
      <x:c r="F73" s="26" t="str"/>
      <x:c r="G73" s="26" t="str"/>
      <x:c r="H73" s="26" t="str">
        <x:v>NO</x:v>
      </x:c>
      <x:c r="I73" s="26" t="str">
        <x:v>NO</x:v>
      </x:c>
      <x:c r="J73" s="30" t="str">
        <x:f>IF(AND(D73="PRESENT",LEN(E73)&gt;=4),"PASS",IF(OR(D73="REVOKED",D73="CONTRADICTED"),"BLOCK","UNKNOWN"))</x:f>
        <x:v>UNKNOWN</x:v>
      </x:c>
      <x:c r="K73" s="30" t="str">
        <x:f>IF(I73="YES","BLOCK",IF(AND(H73="YES",E73&lt;&gt;"",F73=E73,LEN(G73)&gt;=4),"PASS","UNKNOWN"))</x:f>
        <x:v>UNKNOWN</x:v>
      </x:c>
      <x:c r="L73" s="30" t="str">
        <x:f>IF(AND(J73="PASS",K73="PASS",M73="UNIQUE"),"VERIFIED_LOCAL",IF(OR(J73="BLOCK",K73="BLOCK"),"BLOCK","UNKNOWN"))</x:f>
        <x:v>UNKNOWN</x:v>
      </x:c>
      <x:c r="M73" s="30" t="str">
        <x:f>IF(E73="","NOT_SET",IF(COUNTIF($E$69:$E$75,E73)&gt;1,"DUPLICATE","UNIQUE"))</x:f>
        <x:v>NOT_SET</x:v>
      </x:c>
    </x:row>
    <x:row r="74" ht="23" customHeight="1">
      <x:c r="A74" s="26" t="str">
        <x:v>FIKTIV-S10</x:v>
      </x:c>
      <x:c r="B74" s="26" t="n">
        <x:v>6</x:v>
      </x:c>
      <x:c r="C74" s="26" t="str">
        <x:v>Emergenz</x:v>
      </x:c>
      <x:c r="D74" s="26" t="str">
        <x:v>UNKNOWN</x:v>
      </x:c>
      <x:c r="E74" s="26" t="str"/>
      <x:c r="F74" s="26" t="str"/>
      <x:c r="G74" s="26" t="str"/>
      <x:c r="H74" s="26" t="str">
        <x:v>NO</x:v>
      </x:c>
      <x:c r="I74" s="26" t="str">
        <x:v>NO</x:v>
      </x:c>
      <x:c r="J74" s="30" t="str">
        <x:f>IF(AND(D74="PRESENT",LEN(E74)&gt;=4),"PASS",IF(OR(D74="REVOKED",D74="CONTRADICTED"),"BLOCK","UNKNOWN"))</x:f>
        <x:v>UNKNOWN</x:v>
      </x:c>
      <x:c r="K74" s="30" t="str">
        <x:f>IF(I74="YES","BLOCK",IF(AND(H74="YES",E74&lt;&gt;"",F74=E74,LEN(G74)&gt;=4),"PASS","UNKNOWN"))</x:f>
        <x:v>UNKNOWN</x:v>
      </x:c>
      <x:c r="L74" s="30" t="str">
        <x:f>IF(AND(J74="PASS",K74="PASS",M74="UNIQUE"),"VERIFIED_LOCAL",IF(OR(J74="BLOCK",K74="BLOCK"),"BLOCK","UNKNOWN"))</x:f>
        <x:v>UNKNOWN</x:v>
      </x:c>
      <x:c r="M74" s="30" t="str">
        <x:f>IF(E74="","NOT_SET",IF(COUNTIF($E$69:$E$75,E74)&gt;1,"DUPLICATE","UNIQUE"))</x:f>
        <x:v>NOT_SET</x:v>
      </x:c>
    </x:row>
    <x:row r="75" ht="23" customHeight="1">
      <x:c r="A75" s="26" t="str">
        <x:v>FIKTIV-S10</x:v>
      </x:c>
      <x:c r="B75" s="26" t="n">
        <x:v>7</x:v>
      </x:c>
      <x:c r="C75" s="26" t="str">
        <x:v>Feldintegration</x:v>
      </x:c>
      <x:c r="D75" s="26" t="str">
        <x:v>UNKNOWN</x:v>
      </x:c>
      <x:c r="E75" s="26" t="str"/>
      <x:c r="F75" s="26" t="str"/>
      <x:c r="G75" s="26" t="str"/>
      <x:c r="H75" s="26" t="str">
        <x:v>NO</x:v>
      </x:c>
      <x:c r="I75" s="26" t="str">
        <x:v>NO</x:v>
      </x:c>
      <x:c r="J75" s="30" t="str">
        <x:f>IF(AND(D75="PRESENT",LEN(E75)&gt;=4),"PASS",IF(OR(D75="REVOKED",D75="CONTRADICTED"),"BLOCK","UNKNOWN"))</x:f>
        <x:v>UNKNOWN</x:v>
      </x:c>
      <x:c r="K75" s="30" t="str">
        <x:f>IF(I75="YES","BLOCK",IF(AND(H75="YES",E75&lt;&gt;"",F75=E75,LEN(G75)&gt;=4),"PASS","UNKNOWN"))</x:f>
        <x:v>UNKNOWN</x:v>
      </x:c>
      <x:c r="L75" s="30" t="str">
        <x:f>IF(AND(J75="PASS",K75="PASS",M75="UNIQUE"),"VERIFIED_LOCAL",IF(OR(J75="BLOCK",K75="BLOCK"),"BLOCK","UNKNOWN"))</x:f>
        <x:v>UNKNOWN</x:v>
      </x:c>
      <x:c r="M75" s="30" t="str">
        <x:f>IF(E75="","NOT_SET",IF(COUNTIF($E$69:$E$75,E75)&gt;1,"DUPLICATE","UNIQUE"))</x:f>
        <x:v>NOT_SET</x:v>
      </x:c>
    </x:row>
    <x:row r="76" ht="23" customHeight="1">
      <x:c r="A76" s="22"/>
      <x:c r="B76" s="22"/>
      <x:c r="C76" s="22"/>
      <x:c r="D76" s="22"/>
      <x:c r="E76" s="22"/>
      <x:c r="F76" s="22"/>
      <x:c r="G76" s="22"/>
      <x:c r="H76" s="22"/>
      <x:c r="I76" s="22"/>
      <x:c r="J76" s="22"/>
      <x:c r="K76" s="22"/>
      <x:c r="L76" s="22"/>
      <x:c r="M76" s="22"/>
    </x:row>
    <x:row r="77" ht="23" customHeight="1">
      <x:c r="A77" s="22"/>
      <x:c r="B77" s="22"/>
      <x:c r="C77" s="22"/>
      <x:c r="D77" s="22"/>
      <x:c r="E77" s="22"/>
      <x:c r="F77" s="22"/>
      <x:c r="G77" s="22"/>
      <x:c r="H77" s="22"/>
      <x:c r="I77" s="22"/>
      <x:c r="J77" s="22"/>
      <x:c r="K77" s="22"/>
      <x:c r="L77" s="22"/>
      <x:c r="M77" s="22"/>
    </x:row>
    <x:row r="78" ht="23" customHeight="1">
      <x:c r="A78" s="22"/>
      <x:c r="B78" s="22"/>
      <x:c r="C78" s="22"/>
      <x:c r="D78" s="22"/>
      <x:c r="E78" s="22"/>
      <x:c r="F78" s="22"/>
      <x:c r="G78" s="22"/>
      <x:c r="H78" s="22"/>
      <x:c r="I78" s="22"/>
      <x:c r="J78" s="22"/>
      <x:c r="K78" s="22"/>
      <x:c r="L78" s="22"/>
      <x:c r="M78" s="22"/>
    </x:row>
    <x:row r="79" ht="23" customHeight="1">
      <x:c r="A79" s="22"/>
      <x:c r="B79" s="22"/>
      <x:c r="C79" s="22"/>
      <x:c r="D79" s="22"/>
      <x:c r="E79" s="22"/>
      <x:c r="F79" s="22"/>
      <x:c r="G79" s="22"/>
      <x:c r="H79" s="22"/>
      <x:c r="I79" s="22"/>
      <x:c r="J79" s="22"/>
      <x:c r="K79" s="22"/>
      <x:c r="L79" s="22"/>
      <x:c r="M79" s="22"/>
    </x:row>
    <x:row r="80" ht="23" customHeight="1">
      <x:c r="A80" s="22"/>
      <x:c r="B80" s="22"/>
      <x:c r="C80" s="22"/>
      <x:c r="D80" s="22"/>
      <x:c r="E80" s="22"/>
      <x:c r="F80" s="22"/>
      <x:c r="G80" s="22"/>
      <x:c r="H80" s="22"/>
      <x:c r="I80" s="22"/>
      <x:c r="J80" s="22"/>
      <x:c r="K80" s="22"/>
      <x:c r="L80" s="22"/>
      <x:c r="M80" s="22"/>
    </x:row>
    <x:row r="81" ht="23" customHeight="1">
      <x:c r="A81" s="22"/>
      <x:c r="B81" s="22"/>
      <x:c r="C81" s="22"/>
      <x:c r="D81" s="22"/>
      <x:c r="E81" s="22"/>
      <x:c r="F81" s="22"/>
      <x:c r="G81" s="22"/>
      <x:c r="H81" s="22"/>
      <x:c r="I81" s="22"/>
      <x:c r="J81" s="22"/>
      <x:c r="K81" s="22"/>
      <x:c r="L81" s="22"/>
      <x:c r="M81" s="22"/>
    </x:row>
    <x:row r="82" ht="23" customHeight="1">
      <x:c r="A82" s="22"/>
      <x:c r="B82" s="22"/>
      <x:c r="C82" s="22"/>
      <x:c r="D82" s="22"/>
      <x:c r="E82" s="22"/>
      <x:c r="F82" s="22"/>
      <x:c r="G82" s="22"/>
      <x:c r="H82" s="22"/>
      <x:c r="I82" s="22"/>
      <x:c r="J82" s="22"/>
      <x:c r="K82" s="22"/>
      <x:c r="L82" s="22"/>
      <x:c r="M82" s="22"/>
    </x:row>
    <x:row r="83" ht="23" customHeight="1">
      <x:c r="A83" s="22"/>
      <x:c r="B83" s="22"/>
      <x:c r="C83" s="22"/>
      <x:c r="D83" s="22"/>
      <x:c r="E83" s="22"/>
      <x:c r="F83" s="22"/>
      <x:c r="G83" s="22"/>
      <x:c r="H83" s="22"/>
      <x:c r="I83" s="22"/>
      <x:c r="J83" s="22"/>
      <x:c r="K83" s="22"/>
      <x:c r="L83" s="22"/>
      <x:c r="M83" s="22"/>
    </x:row>
    <x:row r="84" ht="23" customHeight="1">
      <x:c r="A84" s="22"/>
      <x:c r="B84" s="22"/>
      <x:c r="C84" s="22"/>
      <x:c r="D84" s="22"/>
      <x:c r="E84" s="22"/>
      <x:c r="F84" s="22"/>
      <x:c r="G84" s="22"/>
      <x:c r="H84" s="22"/>
      <x:c r="I84" s="22"/>
      <x:c r="J84" s="22"/>
      <x:c r="K84" s="22"/>
      <x:c r="L84" s="22"/>
      <x:c r="M84" s="22"/>
    </x:row>
    <x:row r="85" ht="23" customHeight="1">
      <x:c r="A85" s="22"/>
      <x:c r="B85" s="22"/>
      <x:c r="C85" s="22"/>
      <x:c r="D85" s="22"/>
      <x:c r="E85" s="22"/>
      <x:c r="F85" s="22"/>
      <x:c r="G85" s="22"/>
      <x:c r="H85" s="22"/>
      <x:c r="I85" s="22"/>
      <x:c r="J85" s="22"/>
      <x:c r="K85" s="22"/>
      <x:c r="L85" s="22"/>
      <x:c r="M85" s="22"/>
    </x:row>
    <x:row r="86" ht="23" customHeight="1">
      <x:c r="A86" s="22"/>
      <x:c r="B86" s="22"/>
      <x:c r="C86" s="22"/>
      <x:c r="D86" s="22"/>
      <x:c r="E86" s="22"/>
      <x:c r="F86" s="22"/>
      <x:c r="G86" s="22"/>
      <x:c r="H86" s="22"/>
      <x:c r="I86" s="22"/>
      <x:c r="J86" s="22"/>
      <x:c r="K86" s="22"/>
      <x:c r="L86" s="22"/>
      <x:c r="M86" s="22"/>
    </x:row>
    <x:row r="87" ht="23" customHeight="1">
      <x:c r="A87" s="22"/>
      <x:c r="B87" s="22"/>
      <x:c r="C87" s="22"/>
      <x:c r="D87" s="22"/>
      <x:c r="E87" s="22"/>
      <x:c r="F87" s="22"/>
      <x:c r="G87" s="22"/>
      <x:c r="H87" s="22"/>
      <x:c r="I87" s="22"/>
      <x:c r="J87" s="22"/>
      <x:c r="K87" s="22"/>
      <x:c r="L87" s="22"/>
      <x:c r="M87" s="22"/>
    </x:row>
    <x:row r="88" ht="23" customHeight="1">
      <x:c r="A88" s="22"/>
      <x:c r="B88" s="22"/>
      <x:c r="C88" s="22"/>
      <x:c r="D88" s="22"/>
      <x:c r="E88" s="22"/>
      <x:c r="F88" s="22"/>
      <x:c r="G88" s="22"/>
      <x:c r="H88" s="22"/>
      <x:c r="I88" s="22"/>
      <x:c r="J88" s="22"/>
      <x:c r="K88" s="22"/>
      <x:c r="L88" s="22"/>
      <x:c r="M88" s="22"/>
    </x:row>
    <x:row r="89" ht="23" customHeight="1">
      <x:c r="A89" s="22"/>
      <x:c r="B89" s="22"/>
      <x:c r="C89" s="22"/>
      <x:c r="D89" s="22"/>
      <x:c r="E89" s="22"/>
      <x:c r="F89" s="22"/>
      <x:c r="G89" s="22"/>
      <x:c r="H89" s="22"/>
      <x:c r="I89" s="22"/>
      <x:c r="J89" s="22"/>
      <x:c r="K89" s="22"/>
      <x:c r="L89" s="22"/>
      <x:c r="M89" s="22"/>
    </x:row>
    <x:row r="90" ht="23" customHeight="1">
      <x:c r="A90" s="22"/>
      <x:c r="B90" s="22"/>
      <x:c r="C90" s="22"/>
      <x:c r="D90" s="22"/>
      <x:c r="E90" s="22"/>
      <x:c r="F90" s="22"/>
      <x:c r="G90" s="22"/>
      <x:c r="H90" s="22"/>
      <x:c r="I90" s="22"/>
      <x:c r="J90" s="22"/>
      <x:c r="K90" s="22"/>
      <x:c r="L90" s="22"/>
      <x:c r="M90" s="22"/>
    </x:row>
    <x:row r="91" ht="23" customHeight="1">
      <x:c r="A91" s="22"/>
      <x:c r="B91" s="22"/>
      <x:c r="C91" s="22"/>
      <x:c r="D91" s="22"/>
      <x:c r="E91" s="22"/>
      <x:c r="F91" s="22"/>
      <x:c r="G91" s="22"/>
      <x:c r="H91" s="22"/>
      <x:c r="I91" s="22"/>
      <x:c r="J91" s="22"/>
      <x:c r="K91" s="22"/>
      <x:c r="L91" s="22"/>
      <x:c r="M91" s="22"/>
    </x:row>
    <x:row r="92" ht="23" customHeight="1">
      <x:c r="A92" s="22"/>
      <x:c r="B92" s="22"/>
      <x:c r="C92" s="22"/>
      <x:c r="D92" s="22"/>
      <x:c r="E92" s="22"/>
      <x:c r="F92" s="22"/>
      <x:c r="G92" s="22"/>
      <x:c r="H92" s="22"/>
      <x:c r="I92" s="22"/>
      <x:c r="J92" s="22"/>
      <x:c r="K92" s="22"/>
      <x:c r="L92" s="22"/>
      <x:c r="M92" s="22"/>
    </x:row>
    <x:row r="93" ht="23" customHeight="1">
      <x:c r="A93" s="22"/>
      <x:c r="B93" s="22"/>
      <x:c r="C93" s="22"/>
      <x:c r="D93" s="22"/>
      <x:c r="E93" s="22"/>
      <x:c r="F93" s="22"/>
      <x:c r="G93" s="22"/>
      <x:c r="H93" s="22"/>
      <x:c r="I93" s="22"/>
      <x:c r="J93" s="22"/>
      <x:c r="K93" s="22"/>
      <x:c r="L93" s="22"/>
      <x:c r="M93" s="22"/>
    </x:row>
    <x:row r="94" ht="23" customHeight="1">
      <x:c r="A94" s="22"/>
      <x:c r="B94" s="22"/>
      <x:c r="C94" s="22"/>
      <x:c r="D94" s="22"/>
      <x:c r="E94" s="22"/>
      <x:c r="F94" s="22"/>
      <x:c r="G94" s="22"/>
      <x:c r="H94" s="22"/>
      <x:c r="I94" s="22"/>
      <x:c r="J94" s="22"/>
      <x:c r="K94" s="22"/>
      <x:c r="L94" s="22"/>
      <x:c r="M94" s="22"/>
    </x:row>
    <x:row r="95" ht="23" customHeight="1">
      <x:c r="A95" s="22"/>
      <x:c r="B95" s="22"/>
      <x:c r="C95" s="22"/>
      <x:c r="D95" s="22"/>
      <x:c r="E95" s="22"/>
      <x:c r="F95" s="22"/>
      <x:c r="G95" s="22"/>
      <x:c r="H95" s="22"/>
      <x:c r="I95" s="22"/>
      <x:c r="J95" s="22"/>
      <x:c r="K95" s="22"/>
      <x:c r="L95" s="22"/>
      <x:c r="M95" s="22"/>
    </x:row>
    <x:row r="96" ht="23" customHeight="1">
      <x:c r="A96" s="22"/>
      <x:c r="B96" s="22"/>
      <x:c r="C96" s="22"/>
      <x:c r="D96" s="22"/>
      <x:c r="E96" s="22"/>
      <x:c r="F96" s="22"/>
      <x:c r="G96" s="22"/>
      <x:c r="H96" s="22"/>
      <x:c r="I96" s="22"/>
      <x:c r="J96" s="22"/>
      <x:c r="K96" s="22"/>
      <x:c r="L96" s="22"/>
      <x:c r="M96" s="22"/>
    </x:row>
    <x:row r="97" ht="23" customHeight="1">
      <x:c r="A97" s="22"/>
      <x:c r="B97" s="22"/>
      <x:c r="C97" s="22"/>
      <x:c r="D97" s="22"/>
      <x:c r="E97" s="22"/>
      <x:c r="F97" s="22"/>
      <x:c r="G97" s="22"/>
      <x:c r="H97" s="22"/>
      <x:c r="I97" s="22"/>
      <x:c r="J97" s="22"/>
      <x:c r="K97" s="22"/>
      <x:c r="L97" s="22"/>
      <x:c r="M97" s="22"/>
    </x:row>
    <x:row r="98" ht="23" customHeight="1">
      <x:c r="A98" s="22"/>
      <x:c r="B98" s="22"/>
      <x:c r="C98" s="22"/>
      <x:c r="D98" s="22"/>
      <x:c r="E98" s="22"/>
      <x:c r="F98" s="22"/>
      <x:c r="G98" s="22"/>
      <x:c r="H98" s="22"/>
      <x:c r="I98" s="22"/>
      <x:c r="J98" s="22"/>
      <x:c r="K98" s="22"/>
      <x:c r="L98" s="22"/>
      <x:c r="M98" s="22"/>
    </x:row>
    <x:row r="99" ht="23" customHeight="1">
      <x:c r="A99" s="22"/>
      <x:c r="B99" s="22"/>
      <x:c r="C99" s="22"/>
      <x:c r="D99" s="22"/>
      <x:c r="E99" s="22"/>
      <x:c r="F99" s="22"/>
      <x:c r="G99" s="22"/>
      <x:c r="H99" s="22"/>
      <x:c r="I99" s="22"/>
      <x:c r="J99" s="22"/>
      <x:c r="K99" s="22"/>
      <x:c r="L99" s="22"/>
      <x:c r="M99" s="22"/>
    </x:row>
    <x:row r="100" ht="23" customHeight="1">
      <x:c r="A100" s="22"/>
      <x:c r="B100" s="22"/>
      <x:c r="C100" s="22"/>
      <x:c r="D100" s="22"/>
      <x:c r="E100" s="22"/>
      <x:c r="F100" s="22"/>
      <x:c r="G100" s="22"/>
      <x:c r="H100" s="22"/>
      <x:c r="I100" s="22"/>
      <x:c r="J100" s="22"/>
      <x:c r="K100" s="22"/>
      <x:c r="L100" s="22"/>
      <x:c r="M100" s="22"/>
    </x:row>
    <x:row r="101" ht="23" customHeight="1">
      <x:c r="A101" s="22"/>
      <x:c r="B101" s="22"/>
      <x:c r="C101" s="22"/>
      <x:c r="D101" s="22"/>
      <x:c r="E101" s="22"/>
      <x:c r="F101" s="22"/>
      <x:c r="G101" s="22"/>
      <x:c r="H101" s="22"/>
      <x:c r="I101" s="22"/>
      <x:c r="J101" s="22"/>
      <x:c r="K101" s="22"/>
      <x:c r="L101" s="22"/>
      <x:c r="M101" s="22"/>
    </x:row>
    <x:row r="102" ht="23" customHeight="1">
      <x:c r="A102" s="22"/>
      <x:c r="B102" s="22"/>
      <x:c r="C102" s="22"/>
      <x:c r="D102" s="22"/>
      <x:c r="E102" s="22"/>
      <x:c r="F102" s="22"/>
      <x:c r="G102" s="22"/>
      <x:c r="H102" s="22"/>
      <x:c r="I102" s="22"/>
      <x:c r="J102" s="22"/>
      <x:c r="K102" s="22"/>
      <x:c r="L102" s="22"/>
      <x:c r="M102" s="22"/>
    </x:row>
    <x:row r="103" ht="23" customHeight="1">
      <x:c r="A103" s="22"/>
      <x:c r="B103" s="22"/>
      <x:c r="C103" s="22"/>
      <x:c r="D103" s="22"/>
      <x:c r="E103" s="22"/>
      <x:c r="F103" s="22"/>
      <x:c r="G103" s="22"/>
      <x:c r="H103" s="22"/>
      <x:c r="I103" s="22"/>
      <x:c r="J103" s="22"/>
      <x:c r="K103" s="22"/>
      <x:c r="L103" s="22"/>
      <x:c r="M103" s="22"/>
    </x:row>
    <x:row r="104" ht="23" customHeight="1">
      <x:c r="A104" s="22"/>
      <x:c r="B104" s="22"/>
      <x:c r="C104" s="22"/>
      <x:c r="D104" s="22"/>
      <x:c r="E104" s="22"/>
      <x:c r="F104" s="22"/>
      <x:c r="G104" s="22"/>
      <x:c r="H104" s="22"/>
      <x:c r="I104" s="22"/>
      <x:c r="J104" s="22"/>
      <x:c r="K104" s="22"/>
      <x:c r="L104" s="22"/>
      <x:c r="M104" s="22"/>
    </x:row>
    <x:row r="105" ht="23" customHeight="1">
      <x:c r="A105" s="22"/>
      <x:c r="B105" s="22"/>
      <x:c r="C105" s="22"/>
      <x:c r="D105" s="22"/>
      <x:c r="E105" s="22"/>
      <x:c r="F105" s="22"/>
      <x:c r="G105" s="22"/>
      <x:c r="H105" s="22"/>
      <x:c r="I105" s="22"/>
      <x:c r="J105" s="22"/>
      <x:c r="K105" s="22"/>
      <x:c r="L105" s="22"/>
      <x:c r="M105" s="22"/>
    </x:row>
    <x:row r="106" ht="23" customHeight="1">
      <x:c r="A106" s="22"/>
      <x:c r="B106" s="22"/>
      <x:c r="C106" s="22"/>
      <x:c r="D106" s="22"/>
      <x:c r="E106" s="22"/>
      <x:c r="F106" s="22"/>
      <x:c r="G106" s="22"/>
      <x:c r="H106" s="22"/>
      <x:c r="I106" s="22"/>
      <x:c r="J106" s="22"/>
      <x:c r="K106" s="22"/>
      <x:c r="L106" s="22"/>
      <x:c r="M106" s="22"/>
    </x:row>
    <x:row r="107" ht="23" customHeight="1">
      <x:c r="A107" s="22"/>
      <x:c r="B107" s="22"/>
      <x:c r="C107" s="22"/>
      <x:c r="D107" s="22"/>
      <x:c r="E107" s="22"/>
      <x:c r="F107" s="22"/>
      <x:c r="G107" s="22"/>
      <x:c r="H107" s="22"/>
      <x:c r="I107" s="22"/>
      <x:c r="J107" s="22"/>
      <x:c r="K107" s="22"/>
      <x:c r="L107" s="22"/>
      <x:c r="M107" s="22"/>
    </x:row>
    <x:row r="108" ht="23" customHeight="1">
      <x:c r="A108" s="22"/>
      <x:c r="B108" s="22"/>
      <x:c r="C108" s="22"/>
      <x:c r="D108" s="22"/>
      <x:c r="E108" s="22"/>
      <x:c r="F108" s="22"/>
      <x:c r="G108" s="22"/>
      <x:c r="H108" s="22"/>
      <x:c r="I108" s="22"/>
      <x:c r="J108" s="22"/>
      <x:c r="K108" s="22"/>
      <x:c r="L108" s="22"/>
      <x:c r="M108" s="22"/>
    </x:row>
    <x:row r="109" ht="23" customHeight="1">
      <x:c r="A109" s="22"/>
      <x:c r="B109" s="22"/>
      <x:c r="C109" s="22"/>
      <x:c r="D109" s="22"/>
      <x:c r="E109" s="22"/>
      <x:c r="F109" s="22"/>
      <x:c r="G109" s="22"/>
      <x:c r="H109" s="22"/>
      <x:c r="I109" s="22"/>
      <x:c r="J109" s="22"/>
      <x:c r="K109" s="22"/>
      <x:c r="L109" s="22"/>
      <x:c r="M109" s="22"/>
    </x:row>
    <x:row r="110" ht="23" customHeight="1">
      <x:c r="A110" s="22"/>
      <x:c r="B110" s="22"/>
      <x:c r="C110" s="22"/>
      <x:c r="D110" s="22"/>
      <x:c r="E110" s="22"/>
      <x:c r="F110" s="22"/>
      <x:c r="G110" s="22"/>
      <x:c r="H110" s="22"/>
      <x:c r="I110" s="22"/>
      <x:c r="J110" s="22"/>
      <x:c r="K110" s="22"/>
      <x:c r="L110" s="22"/>
      <x:c r="M110" s="22"/>
    </x:row>
    <x:row r="111" ht="23" customHeight="1">
      <x:c r="A111" s="22"/>
      <x:c r="B111" s="22"/>
      <x:c r="C111" s="22"/>
      <x:c r="D111" s="22"/>
      <x:c r="E111" s="22"/>
      <x:c r="F111" s="22"/>
      <x:c r="G111" s="22"/>
      <x:c r="H111" s="22"/>
      <x:c r="I111" s="22"/>
      <x:c r="J111" s="22"/>
      <x:c r="K111" s="22"/>
      <x:c r="L111" s="22"/>
      <x:c r="M111" s="22"/>
    </x:row>
    <x:row r="112" ht="23" customHeight="1">
      <x:c r="A112" s="22"/>
      <x:c r="B112" s="22"/>
      <x:c r="C112" s="22"/>
      <x:c r="D112" s="22"/>
      <x:c r="E112" s="22"/>
      <x:c r="F112" s="22"/>
      <x:c r="G112" s="22"/>
      <x:c r="H112" s="22"/>
      <x:c r="I112" s="22"/>
      <x:c r="J112" s="22"/>
      <x:c r="K112" s="22"/>
      <x:c r="L112" s="22"/>
      <x:c r="M112" s="22"/>
    </x:row>
    <x:row r="113" ht="23" customHeight="1">
      <x:c r="A113" s="22"/>
      <x:c r="B113" s="22"/>
      <x:c r="C113" s="22"/>
      <x:c r="D113" s="22"/>
      <x:c r="E113" s="22"/>
      <x:c r="F113" s="22"/>
      <x:c r="G113" s="22"/>
      <x:c r="H113" s="22"/>
      <x:c r="I113" s="22"/>
      <x:c r="J113" s="22"/>
      <x:c r="K113" s="22"/>
      <x:c r="L113" s="22"/>
      <x:c r="M113" s="22"/>
    </x:row>
    <x:row r="114" ht="23" customHeight="1">
      <x:c r="A114" s="22"/>
      <x:c r="B114" s="22"/>
      <x:c r="C114" s="22"/>
      <x:c r="D114" s="22"/>
      <x:c r="E114" s="22"/>
      <x:c r="F114" s="22"/>
      <x:c r="G114" s="22"/>
      <x:c r="H114" s="22"/>
      <x:c r="I114" s="22"/>
      <x:c r="J114" s="22"/>
      <x:c r="K114" s="22"/>
      <x:c r="L114" s="22"/>
      <x:c r="M114" s="22"/>
    </x:row>
    <x:row r="115" ht="23" customHeight="1">
      <x:c r="A115" s="22"/>
      <x:c r="B115" s="22"/>
      <x:c r="C115" s="22"/>
      <x:c r="D115" s="22"/>
      <x:c r="E115" s="22"/>
      <x:c r="F115" s="22"/>
      <x:c r="G115" s="22"/>
      <x:c r="H115" s="22"/>
      <x:c r="I115" s="22"/>
      <x:c r="J115" s="22"/>
      <x:c r="K115" s="22"/>
      <x:c r="L115" s="22"/>
      <x:c r="M115" s="22"/>
    </x:row>
    <x:row r="116" ht="23" customHeight="1">
      <x:c r="A116" s="22"/>
      <x:c r="B116" s="22"/>
      <x:c r="C116" s="22"/>
      <x:c r="D116" s="22"/>
      <x:c r="E116" s="22"/>
      <x:c r="F116" s="22"/>
      <x:c r="G116" s="22"/>
      <x:c r="H116" s="22"/>
      <x:c r="I116" s="22"/>
      <x:c r="J116" s="22"/>
      <x:c r="K116" s="22"/>
      <x:c r="L116" s="22"/>
      <x:c r="M116" s="22"/>
    </x:row>
    <x:row r="117" ht="23" customHeight="1">
      <x:c r="A117" s="22"/>
      <x:c r="B117" s="22"/>
      <x:c r="C117" s="22"/>
      <x:c r="D117" s="22"/>
      <x:c r="E117" s="22"/>
      <x:c r="F117" s="22"/>
      <x:c r="G117" s="22"/>
      <x:c r="H117" s="22"/>
      <x:c r="I117" s="22"/>
      <x:c r="J117" s="22"/>
      <x:c r="K117" s="22"/>
      <x:c r="L117" s="22"/>
      <x:c r="M117" s="22"/>
    </x:row>
    <x:row r="118" ht="23" customHeight="1">
      <x:c r="A118" s="22"/>
      <x:c r="B118" s="22"/>
      <x:c r="C118" s="22"/>
      <x:c r="D118" s="22"/>
      <x:c r="E118" s="22"/>
      <x:c r="F118" s="22"/>
      <x:c r="G118" s="22"/>
      <x:c r="H118" s="22"/>
      <x:c r="I118" s="22"/>
      <x:c r="J118" s="22"/>
      <x:c r="K118" s="22"/>
      <x:c r="L118" s="22"/>
      <x:c r="M118" s="22"/>
    </x:row>
    <x:row r="119" ht="23" customHeight="1">
      <x:c r="A119" s="22"/>
      <x:c r="B119" s="22"/>
      <x:c r="C119" s="22"/>
      <x:c r="D119" s="22"/>
      <x:c r="E119" s="22"/>
      <x:c r="F119" s="22"/>
      <x:c r="G119" s="22"/>
      <x:c r="H119" s="22"/>
      <x:c r="I119" s="22"/>
      <x:c r="J119" s="22"/>
      <x:c r="K119" s="22"/>
      <x:c r="L119" s="22"/>
      <x:c r="M119" s="22"/>
    </x:row>
    <x:row r="120" ht="23" customHeight="1">
      <x:c r="A120" s="22"/>
      <x:c r="B120" s="22"/>
      <x:c r="C120" s="22"/>
      <x:c r="D120" s="22"/>
      <x:c r="E120" s="22"/>
      <x:c r="F120" s="22"/>
      <x:c r="G120" s="22"/>
      <x:c r="H120" s="22"/>
      <x:c r="I120" s="22"/>
      <x:c r="J120" s="22"/>
      <x:c r="K120" s="22"/>
      <x:c r="L120" s="22"/>
      <x:c r="M120" s="22"/>
    </x:row>
  </x:sheetData>
  <x:mergeCells>
    <x:mergeCell ref="A1:M2"/>
    <x:mergeCell ref="A3:M3"/>
  </x:mergeCells>
  <x:dataValidations count="2">
    <x:dataValidation type="list" sqref="D6:D75">
      <x:formula1>"PRESENT,UNKNOWN,CONTRADICTED,REVOKED"</x:formula1>
    </x:dataValidation>
    <x:dataValidation type="list" sqref="H6:I75">
      <x:formula1>"YES,NO"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</x:cols>
  <x:sheetData>
    <x:row r="1" ht="25" customHeight="1">
      <x:c r="A1" s="4" t="str">
        <x:v>FINITE LOOP · sieben Schritte, kein Raten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30" customHeight="1">
      <x:c r="A3" s="10" t="str">
        <x:v>Ein Lauf endet spätestens nach 7 Schritten oder früher bei fehlender Evidenz / klinischer Grenze. Keine autonome Wiederholung.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</x:row>
    <x:row r="5" ht="42" customHeight="1">
      <x:c r="A5" s="17" t="str">
        <x:v>Fall-ID</x:v>
      </x:c>
      <x:c r="B5" s="17" t="str">
        <x:v>Iteration</x:v>
      </x:c>
      <x:c r="C5" s="17" t="str">
        <x:v>A7SEM Stufe</x:v>
      </x:c>
      <x:c r="D5" s="17" t="str">
        <x:v>Quellenprüfung</x:v>
      </x:c>
      <x:c r="E5" s="17" t="str">
        <x:v>Vorheriger Zustand</x:v>
      </x:c>
      <x:c r="F5" s="17" t="str">
        <x:v>Finite Ergebnis</x:v>
      </x:c>
      <x:c r="G5" s="17" t="str">
        <x:v>Weiterer Schritt</x:v>
      </x:c>
      <x:c r="H5" s="17" t="str">
        <x:v>Gate 1</x:v>
      </x:c>
      <x:c r="I5" s="17" t="str">
        <x:v>Gate 2</x:v>
      </x:c>
      <x:c r="J5" s="17" t="str">
        <x:v>Kanonisch</x:v>
      </x:c>
      <x:c r="K5" s="17" t="str">
        <x:v>Begründung</x:v>
      </x:c>
    </x:row>
    <x:row r="6" ht="23" customHeight="1">
      <x:c r="A6" s="26" t="str">
        <x:v>FIKTIV-S01</x:v>
      </x:c>
      <x:c r="B6" s="26" t="n">
        <x:v>1</x:v>
      </x:c>
      <x:c r="C6" s="26" t="str">
        <x:v>Resonanz</x:v>
      </x:c>
      <x:c r="D6" s="30" t="str">
        <x:f>A7SEM!L6</x:f>
        <x:v>UNKNOWN</x:v>
      </x:c>
      <x:c r="E6" s="30" t="str">
        <x:f>"START"</x:f>
        <x:v>START</x:v>
      </x:c>
      <x:c r="F6" s="30" t="str">
        <x:f>IF(OR(FAELLE!B6="yes",FAELLE!C6="diagnosis",FAELLE!D6="diagnose",FAELLE!D6="treat"),"BLOCK",IF(D6="VERIFIED_LOCAL","PASS","DELAY"))</x:f>
        <x:v>DELAY</x:v>
      </x:c>
      <x:c r="G6" s="30" t="str">
        <x:f>IF(F6="PASS",IF(B6=7,"LOCAL_COMPLETE","NEXT"),"HALT")</x:f>
        <x:v>HALT</x:v>
      </x:c>
      <x:c r="H6" s="30" t="str">
        <x:f>FAELLE!S6</x:f>
        <x:v>UNKNOWN</x:v>
      </x:c>
      <x:c r="I6" s="30" t="str">
        <x:f>FAELLE!T6</x:f>
        <x:v>DELAY</x:v>
      </x:c>
      <x:c r="J6" s="30" t="str">
        <x:f>FAELLE!V6</x:f>
        <x:v>BLOCK</x:v>
      </x:c>
      <x:c r="K6" s="30" t="str">
        <x:f>IF(J6="BLOCK","NO_CANONICAL_ADMISSION","NON_AUTHORITATIVE")</x:f>
        <x:v>NO_CANONICAL_ADMISSION</x:v>
      </x:c>
    </x:row>
    <x:row r="7" ht="23" customHeight="1">
      <x:c r="A7" s="26" t="str">
        <x:v>FIKTIV-S01</x:v>
      </x:c>
      <x:c r="B7" s="26" t="n">
        <x:v>2</x:v>
      </x:c>
      <x:c r="C7" s="26" t="str">
        <x:v>Ausdruck</x:v>
      </x:c>
      <x:c r="D7" s="30" t="str">
        <x:f>A7SEM!L7</x:f>
        <x:v>UNKNOWN</x:v>
      </x:c>
      <x:c r="E7" s="30" t="str">
        <x:f>IF(B7=1,"START",F6)</x:f>
        <x:v>DELAY</x:v>
      </x:c>
      <x:c r="F7" s="30" t="str">
        <x:f>IF(E7&lt;&gt;"PASS","STOP",IF(D7="VERIFIED_LOCAL","PASS","DELAY"))</x:f>
        <x:v>STOP</x:v>
      </x:c>
      <x:c r="G7" s="30" t="str">
        <x:f>IF(F7="PASS",IF(B7=7,"LOCAL_COMPLETE","NEXT"),"HALT")</x:f>
        <x:v>HALT</x:v>
      </x:c>
      <x:c r="H7" s="30" t="str">
        <x:f>FAELLE!S6</x:f>
        <x:v>UNKNOWN</x:v>
      </x:c>
      <x:c r="I7" s="30" t="str">
        <x:f>FAELLE!T6</x:f>
        <x:v>DELAY</x:v>
      </x:c>
      <x:c r="J7" s="30" t="str">
        <x:f>FAELLE!V6</x:f>
        <x:v>BLOCK</x:v>
      </x:c>
      <x:c r="K7" s="30" t="str">
        <x:f>IF(J7="BLOCK","NO_CANONICAL_ADMISSION","NON_AUTHORITATIVE")</x:f>
        <x:v>NO_CANONICAL_ADMISSION</x:v>
      </x:c>
    </x:row>
    <x:row r="8" ht="23" customHeight="1">
      <x:c r="A8" s="26" t="str">
        <x:v>FIKTIV-S01</x:v>
      </x:c>
      <x:c r="B8" s="26" t="n">
        <x:v>3</x:v>
      </x:c>
      <x:c r="C8" s="26" t="str">
        <x:v>Echo</x:v>
      </x:c>
      <x:c r="D8" s="30" t="str">
        <x:f>A7SEM!L8</x:f>
        <x:v>UNKNOWN</x:v>
      </x:c>
      <x:c r="E8" s="30" t="str">
        <x:f>IF(B8=1,"START",F7)</x:f>
        <x:v>STOP</x:v>
      </x:c>
      <x:c r="F8" s="30" t="str">
        <x:f>IF(E8&lt;&gt;"PASS","STOP",IF(D8="VERIFIED_LOCAL","PASS","DELAY"))</x:f>
        <x:v>STOP</x:v>
      </x:c>
      <x:c r="G8" s="30" t="str">
        <x:f>IF(F8="PASS",IF(B8=7,"LOCAL_COMPLETE","NEXT"),"HALT")</x:f>
        <x:v>HALT</x:v>
      </x:c>
      <x:c r="H8" s="30" t="str">
        <x:f>FAELLE!S6</x:f>
        <x:v>UNKNOWN</x:v>
      </x:c>
      <x:c r="I8" s="30" t="str">
        <x:f>FAELLE!T6</x:f>
        <x:v>DELAY</x:v>
      </x:c>
      <x:c r="J8" s="30" t="str">
        <x:f>FAELLE!V6</x:f>
        <x:v>BLOCK</x:v>
      </x:c>
      <x:c r="K8" s="30" t="str">
        <x:f>IF(J8="BLOCK","NO_CANONICAL_ADMISSION","NON_AUTHORITATIVE")</x:f>
        <x:v>NO_CANONICAL_ADMISSION</x:v>
      </x:c>
    </x:row>
    <x:row r="9" ht="23" customHeight="1">
      <x:c r="A9" s="26" t="str">
        <x:v>FIKTIV-S01</x:v>
      </x:c>
      <x:c r="B9" s="26" t="n">
        <x:v>4</x:v>
      </x:c>
      <x:c r="C9" s="26" t="str">
        <x:v>Bedeutung</x:v>
      </x:c>
      <x:c r="D9" s="30" t="str">
        <x:f>A7SEM!L9</x:f>
        <x:v>UNKNOWN</x:v>
      </x:c>
      <x:c r="E9" s="30" t="str">
        <x:f>IF(B9=1,"START",F8)</x:f>
        <x:v>STOP</x:v>
      </x:c>
      <x:c r="F9" s="30" t="str">
        <x:f>IF(E9&lt;&gt;"PASS","STOP",IF(D9="VERIFIED_LOCAL","PASS","DELAY"))</x:f>
        <x:v>STOP</x:v>
      </x:c>
      <x:c r="G9" s="30" t="str">
        <x:f>IF(F9="PASS",IF(B9=7,"LOCAL_COMPLETE","NEXT"),"HALT")</x:f>
        <x:v>HALT</x:v>
      </x:c>
      <x:c r="H9" s="30" t="str">
        <x:f>FAELLE!S6</x:f>
        <x:v>UNKNOWN</x:v>
      </x:c>
      <x:c r="I9" s="30" t="str">
        <x:f>FAELLE!T6</x:f>
        <x:v>DELAY</x:v>
      </x:c>
      <x:c r="J9" s="30" t="str">
        <x:f>FAELLE!V6</x:f>
        <x:v>BLOCK</x:v>
      </x:c>
      <x:c r="K9" s="30" t="str">
        <x:f>IF(J9="BLOCK","NO_CANONICAL_ADMISSION","NON_AUTHORITATIVE")</x:f>
        <x:v>NO_CANONICAL_ADMISSION</x:v>
      </x:c>
    </x:row>
    <x:row r="10" ht="23" customHeight="1">
      <x:c r="A10" s="26" t="str">
        <x:v>FIKTIV-S01</x:v>
      </x:c>
      <x:c r="B10" s="26" t="n">
        <x:v>5</x:v>
      </x:c>
      <x:c r="C10" s="26" t="str">
        <x:v>Stabilisierung</x:v>
      </x:c>
      <x:c r="D10" s="30" t="str">
        <x:f>A7SEM!L10</x:f>
        <x:v>UNKNOWN</x:v>
      </x:c>
      <x:c r="E10" s="30" t="str">
        <x:f>IF(B10=1,"START",F9)</x:f>
        <x:v>STOP</x:v>
      </x:c>
      <x:c r="F10" s="30" t="str">
        <x:f>IF(E10&lt;&gt;"PASS","STOP",IF(D10="VERIFIED_LOCAL","PASS","DELAY"))</x:f>
        <x:v>STOP</x:v>
      </x:c>
      <x:c r="G10" s="30" t="str">
        <x:f>IF(F10="PASS",IF(B10=7,"LOCAL_COMPLETE","NEXT"),"HALT")</x:f>
        <x:v>HALT</x:v>
      </x:c>
      <x:c r="H10" s="30" t="str">
        <x:f>FAELLE!S6</x:f>
        <x:v>UNKNOWN</x:v>
      </x:c>
      <x:c r="I10" s="30" t="str">
        <x:f>FAELLE!T6</x:f>
        <x:v>DELAY</x:v>
      </x:c>
      <x:c r="J10" s="30" t="str">
        <x:f>FAELLE!V6</x:f>
        <x:v>BLOCK</x:v>
      </x:c>
      <x:c r="K10" s="30" t="str">
        <x:f>IF(J10="BLOCK","NO_CANONICAL_ADMISSION","NON_AUTHORITATIVE")</x:f>
        <x:v>NO_CANONICAL_ADMISSION</x:v>
      </x:c>
    </x:row>
    <x:row r="11" ht="23" customHeight="1">
      <x:c r="A11" s="26" t="str">
        <x:v>FIKTIV-S01</x:v>
      </x:c>
      <x:c r="B11" s="26" t="n">
        <x:v>6</x:v>
      </x:c>
      <x:c r="C11" s="26" t="str">
        <x:v>Emergenz</x:v>
      </x:c>
      <x:c r="D11" s="30" t="str">
        <x:f>A7SEM!L11</x:f>
        <x:v>UNKNOWN</x:v>
      </x:c>
      <x:c r="E11" s="30" t="str">
        <x:f>IF(B11=1,"START",F10)</x:f>
        <x:v>STOP</x:v>
      </x:c>
      <x:c r="F11" s="30" t="str">
        <x:f>IF(E11&lt;&gt;"PASS","STOP",IF(D11="VERIFIED_LOCAL","PASS","DELAY"))</x:f>
        <x:v>STOP</x:v>
      </x:c>
      <x:c r="G11" s="30" t="str">
        <x:f>IF(F11="PASS",IF(B11=7,"LOCAL_COMPLETE","NEXT"),"HALT")</x:f>
        <x:v>HALT</x:v>
      </x:c>
      <x:c r="H11" s="30" t="str">
        <x:f>FAELLE!S6</x:f>
        <x:v>UNKNOWN</x:v>
      </x:c>
      <x:c r="I11" s="30" t="str">
        <x:f>FAELLE!T6</x:f>
        <x:v>DELAY</x:v>
      </x:c>
      <x:c r="J11" s="30" t="str">
        <x:f>FAELLE!V6</x:f>
        <x:v>BLOCK</x:v>
      </x:c>
      <x:c r="K11" s="30" t="str">
        <x:f>IF(J11="BLOCK","NO_CANONICAL_ADMISSION","NON_AUTHORITATIVE")</x:f>
        <x:v>NO_CANONICAL_ADMISSION</x:v>
      </x:c>
    </x:row>
    <x:row r="12" ht="23" customHeight="1">
      <x:c r="A12" s="26" t="str">
        <x:v>FIKTIV-S01</x:v>
      </x:c>
      <x:c r="B12" s="26" t="n">
        <x:v>7</x:v>
      </x:c>
      <x:c r="C12" s="26" t="str">
        <x:v>Feldintegration</x:v>
      </x:c>
      <x:c r="D12" s="30" t="str">
        <x:f>A7SEM!L12</x:f>
        <x:v>UNKNOWN</x:v>
      </x:c>
      <x:c r="E12" s="30" t="str">
        <x:f>IF(B12=1,"START",F11)</x:f>
        <x:v>STOP</x:v>
      </x:c>
      <x:c r="F12" s="30" t="str">
        <x:f>IF(E12&lt;&gt;"PASS","STOP",IF(D12="VERIFIED_LOCAL","PASS","DELAY"))</x:f>
        <x:v>STOP</x:v>
      </x:c>
      <x:c r="G12" s="30" t="str">
        <x:f>IF(F12="PASS",IF(B12=7,"LOCAL_COMPLETE","NEXT"),"HALT")</x:f>
        <x:v>HALT</x:v>
      </x:c>
      <x:c r="H12" s="30" t="str">
        <x:f>FAELLE!S6</x:f>
        <x:v>UNKNOWN</x:v>
      </x:c>
      <x:c r="I12" s="30" t="str">
        <x:f>FAELLE!T6</x:f>
        <x:v>DELAY</x:v>
      </x:c>
      <x:c r="J12" s="30" t="str">
        <x:f>FAELLE!V6</x:f>
        <x:v>BLOCK</x:v>
      </x:c>
      <x:c r="K12" s="30" t="str">
        <x:f>IF(J12="BLOCK","NO_CANONICAL_ADMISSION","NON_AUTHORITATIVE")</x:f>
        <x:v>NO_CANONICAL_ADMISSION</x:v>
      </x:c>
    </x:row>
    <x:row r="13" ht="23" customHeight="1">
      <x:c r="A13" s="26" t="str">
        <x:v>FIKTIV-S02</x:v>
      </x:c>
      <x:c r="B13" s="26" t="n">
        <x:v>1</x:v>
      </x:c>
      <x:c r="C13" s="26" t="str">
        <x:v>Resonanz</x:v>
      </x:c>
      <x:c r="D13" s="30" t="str">
        <x:f>A7SEM!L13</x:f>
        <x:v>UNKNOWN</x:v>
      </x:c>
      <x:c r="E13" s="30" t="str">
        <x:f>"START"</x:f>
        <x:v>START</x:v>
      </x:c>
      <x:c r="F13" s="30" t="str">
        <x:f>IF(OR(FAELLE!B7="yes",FAELLE!C7="diagnosis",FAELLE!D7="diagnose",FAELLE!D7="treat"),"BLOCK",IF(D13="VERIFIED_LOCAL","PASS","DELAY"))</x:f>
        <x:v>BLOCK</x:v>
      </x:c>
      <x:c r="G13" s="30" t="str">
        <x:f>IF(F13="PASS",IF(B13=7,"LOCAL_COMPLETE","NEXT"),"HALT")</x:f>
        <x:v>HALT</x:v>
      </x:c>
      <x:c r="H13" s="30" t="str">
        <x:f>FAELLE!S7</x:f>
        <x:v>BLOCK</x:v>
      </x:c>
      <x:c r="I13" s="30" t="str">
        <x:f>FAELLE!T7</x:f>
        <x:v>BLOCK</x:v>
      </x:c>
      <x:c r="J13" s="30" t="str">
        <x:f>FAELLE!V7</x:f>
        <x:v>BLOCK</x:v>
      </x:c>
      <x:c r="K13" s="30" t="str">
        <x:f>IF(J13="BLOCK","NO_CANONICAL_ADMISSION","NON_AUTHORITATIVE")</x:f>
        <x:v>NO_CANONICAL_ADMISSION</x:v>
      </x:c>
    </x:row>
    <x:row r="14" ht="23" customHeight="1">
      <x:c r="A14" s="26" t="str">
        <x:v>FIKTIV-S02</x:v>
      </x:c>
      <x:c r="B14" s="26" t="n">
        <x:v>2</x:v>
      </x:c>
      <x:c r="C14" s="26" t="str">
        <x:v>Ausdruck</x:v>
      </x:c>
      <x:c r="D14" s="30" t="str">
        <x:f>A7SEM!L14</x:f>
        <x:v>UNKNOWN</x:v>
      </x:c>
      <x:c r="E14" s="30" t="str">
        <x:f>IF(B14=1,"START",F13)</x:f>
        <x:v>BLOCK</x:v>
      </x:c>
      <x:c r="F14" s="30" t="str">
        <x:f>IF(E14&lt;&gt;"PASS","STOP",IF(D14="VERIFIED_LOCAL","PASS","DELAY"))</x:f>
        <x:v>STOP</x:v>
      </x:c>
      <x:c r="G14" s="30" t="str">
        <x:f>IF(F14="PASS",IF(B14=7,"LOCAL_COMPLETE","NEXT"),"HALT")</x:f>
        <x:v>HALT</x:v>
      </x:c>
      <x:c r="H14" s="30" t="str">
        <x:f>FAELLE!S7</x:f>
        <x:v>BLOCK</x:v>
      </x:c>
      <x:c r="I14" s="30" t="str">
        <x:f>FAELLE!T7</x:f>
        <x:v>BLOCK</x:v>
      </x:c>
      <x:c r="J14" s="30" t="str">
        <x:f>FAELLE!V7</x:f>
        <x:v>BLOCK</x:v>
      </x:c>
      <x:c r="K14" s="30" t="str">
        <x:f>IF(J14="BLOCK","NO_CANONICAL_ADMISSION","NON_AUTHORITATIVE")</x:f>
        <x:v>NO_CANONICAL_ADMISSION</x:v>
      </x:c>
    </x:row>
    <x:row r="15" ht="23" customHeight="1">
      <x:c r="A15" s="26" t="str">
        <x:v>FIKTIV-S02</x:v>
      </x:c>
      <x:c r="B15" s="26" t="n">
        <x:v>3</x:v>
      </x:c>
      <x:c r="C15" s="26" t="str">
        <x:v>Echo</x:v>
      </x:c>
      <x:c r="D15" s="30" t="str">
        <x:f>A7SEM!L15</x:f>
        <x:v>UNKNOWN</x:v>
      </x:c>
      <x:c r="E15" s="30" t="str">
        <x:f>IF(B15=1,"START",F14)</x:f>
        <x:v>STOP</x:v>
      </x:c>
      <x:c r="F15" s="30" t="str">
        <x:f>IF(E15&lt;&gt;"PASS","STOP",IF(D15="VERIFIED_LOCAL","PASS","DELAY"))</x:f>
        <x:v>STOP</x:v>
      </x:c>
      <x:c r="G15" s="30" t="str">
        <x:f>IF(F15="PASS",IF(B15=7,"LOCAL_COMPLETE","NEXT"),"HALT")</x:f>
        <x:v>HALT</x:v>
      </x:c>
      <x:c r="H15" s="30" t="str">
        <x:f>FAELLE!S7</x:f>
        <x:v>BLOCK</x:v>
      </x:c>
      <x:c r="I15" s="30" t="str">
        <x:f>FAELLE!T7</x:f>
        <x:v>BLOCK</x:v>
      </x:c>
      <x:c r="J15" s="30" t="str">
        <x:f>FAELLE!V7</x:f>
        <x:v>BLOCK</x:v>
      </x:c>
      <x:c r="K15" s="30" t="str">
        <x:f>IF(J15="BLOCK","NO_CANONICAL_ADMISSION","NON_AUTHORITATIVE")</x:f>
        <x:v>NO_CANONICAL_ADMISSION</x:v>
      </x:c>
    </x:row>
    <x:row r="16" ht="23" customHeight="1">
      <x:c r="A16" s="26" t="str">
        <x:v>FIKTIV-S02</x:v>
      </x:c>
      <x:c r="B16" s="26" t="n">
        <x:v>4</x:v>
      </x:c>
      <x:c r="C16" s="26" t="str">
        <x:v>Bedeutung</x:v>
      </x:c>
      <x:c r="D16" s="30" t="str">
        <x:f>A7SEM!L16</x:f>
        <x:v>UNKNOWN</x:v>
      </x:c>
      <x:c r="E16" s="30" t="str">
        <x:f>IF(B16=1,"START",F15)</x:f>
        <x:v>STOP</x:v>
      </x:c>
      <x:c r="F16" s="30" t="str">
        <x:f>IF(E16&lt;&gt;"PASS","STOP",IF(D16="VERIFIED_LOCAL","PASS","DELAY"))</x:f>
        <x:v>STOP</x:v>
      </x:c>
      <x:c r="G16" s="30" t="str">
        <x:f>IF(F16="PASS",IF(B16=7,"LOCAL_COMPLETE","NEXT"),"HALT")</x:f>
        <x:v>HALT</x:v>
      </x:c>
      <x:c r="H16" s="30" t="str">
        <x:f>FAELLE!S7</x:f>
        <x:v>BLOCK</x:v>
      </x:c>
      <x:c r="I16" s="30" t="str">
        <x:f>FAELLE!T7</x:f>
        <x:v>BLOCK</x:v>
      </x:c>
      <x:c r="J16" s="30" t="str">
        <x:f>FAELLE!V7</x:f>
        <x:v>BLOCK</x:v>
      </x:c>
      <x:c r="K16" s="30" t="str">
        <x:f>IF(J16="BLOCK","NO_CANONICAL_ADMISSION","NON_AUTHORITATIVE")</x:f>
        <x:v>NO_CANONICAL_ADMISSION</x:v>
      </x:c>
    </x:row>
    <x:row r="17" ht="23" customHeight="1">
      <x:c r="A17" s="26" t="str">
        <x:v>FIKTIV-S02</x:v>
      </x:c>
      <x:c r="B17" s="26" t="n">
        <x:v>5</x:v>
      </x:c>
      <x:c r="C17" s="26" t="str">
        <x:v>Stabilisierung</x:v>
      </x:c>
      <x:c r="D17" s="30" t="str">
        <x:f>A7SEM!L17</x:f>
        <x:v>UNKNOWN</x:v>
      </x:c>
      <x:c r="E17" s="30" t="str">
        <x:f>IF(B17=1,"START",F16)</x:f>
        <x:v>STOP</x:v>
      </x:c>
      <x:c r="F17" s="30" t="str">
        <x:f>IF(E17&lt;&gt;"PASS","STOP",IF(D17="VERIFIED_LOCAL","PASS","DELAY"))</x:f>
        <x:v>STOP</x:v>
      </x:c>
      <x:c r="G17" s="30" t="str">
        <x:f>IF(F17="PASS",IF(B17=7,"LOCAL_COMPLETE","NEXT"),"HALT")</x:f>
        <x:v>HALT</x:v>
      </x:c>
      <x:c r="H17" s="30" t="str">
        <x:f>FAELLE!S7</x:f>
        <x:v>BLOCK</x:v>
      </x:c>
      <x:c r="I17" s="30" t="str">
        <x:f>FAELLE!T7</x:f>
        <x:v>BLOCK</x:v>
      </x:c>
      <x:c r="J17" s="30" t="str">
        <x:f>FAELLE!V7</x:f>
        <x:v>BLOCK</x:v>
      </x:c>
      <x:c r="K17" s="30" t="str">
        <x:f>IF(J17="BLOCK","NO_CANONICAL_ADMISSION","NON_AUTHORITATIVE")</x:f>
        <x:v>NO_CANONICAL_ADMISSION</x:v>
      </x:c>
    </x:row>
    <x:row r="18" ht="23" customHeight="1">
      <x:c r="A18" s="26" t="str">
        <x:v>FIKTIV-S02</x:v>
      </x:c>
      <x:c r="B18" s="26" t="n">
        <x:v>6</x:v>
      </x:c>
      <x:c r="C18" s="26" t="str">
        <x:v>Emergenz</x:v>
      </x:c>
      <x:c r="D18" s="30" t="str">
        <x:f>A7SEM!L18</x:f>
        <x:v>UNKNOWN</x:v>
      </x:c>
      <x:c r="E18" s="30" t="str">
        <x:f>IF(B18=1,"START",F17)</x:f>
        <x:v>STOP</x:v>
      </x:c>
      <x:c r="F18" s="30" t="str">
        <x:f>IF(E18&lt;&gt;"PASS","STOP",IF(D18="VERIFIED_LOCAL","PASS","DELAY"))</x:f>
        <x:v>STOP</x:v>
      </x:c>
      <x:c r="G18" s="30" t="str">
        <x:f>IF(F18="PASS",IF(B18=7,"LOCAL_COMPLETE","NEXT"),"HALT")</x:f>
        <x:v>HALT</x:v>
      </x:c>
      <x:c r="H18" s="30" t="str">
        <x:f>FAELLE!S7</x:f>
        <x:v>BLOCK</x:v>
      </x:c>
      <x:c r="I18" s="30" t="str">
        <x:f>FAELLE!T7</x:f>
        <x:v>BLOCK</x:v>
      </x:c>
      <x:c r="J18" s="30" t="str">
        <x:f>FAELLE!V7</x:f>
        <x:v>BLOCK</x:v>
      </x:c>
      <x:c r="K18" s="30" t="str">
        <x:f>IF(J18="BLOCK","NO_CANONICAL_ADMISSION","NON_AUTHORITATIVE")</x:f>
        <x:v>NO_CANONICAL_ADMISSION</x:v>
      </x:c>
    </x:row>
    <x:row r="19" ht="23" customHeight="1">
      <x:c r="A19" s="26" t="str">
        <x:v>FIKTIV-S02</x:v>
      </x:c>
      <x:c r="B19" s="26" t="n">
        <x:v>7</x:v>
      </x:c>
      <x:c r="C19" s="26" t="str">
        <x:v>Feldintegration</x:v>
      </x:c>
      <x:c r="D19" s="30" t="str">
        <x:f>A7SEM!L19</x:f>
        <x:v>UNKNOWN</x:v>
      </x:c>
      <x:c r="E19" s="30" t="str">
        <x:f>IF(B19=1,"START",F18)</x:f>
        <x:v>STOP</x:v>
      </x:c>
      <x:c r="F19" s="30" t="str">
        <x:f>IF(E19&lt;&gt;"PASS","STOP",IF(D19="VERIFIED_LOCAL","PASS","DELAY"))</x:f>
        <x:v>STOP</x:v>
      </x:c>
      <x:c r="G19" s="30" t="str">
        <x:f>IF(F19="PASS",IF(B19=7,"LOCAL_COMPLETE","NEXT"),"HALT")</x:f>
        <x:v>HALT</x:v>
      </x:c>
      <x:c r="H19" s="30" t="str">
        <x:f>FAELLE!S7</x:f>
        <x:v>BLOCK</x:v>
      </x:c>
      <x:c r="I19" s="30" t="str">
        <x:f>FAELLE!T7</x:f>
        <x:v>BLOCK</x:v>
      </x:c>
      <x:c r="J19" s="30" t="str">
        <x:f>FAELLE!V7</x:f>
        <x:v>BLOCK</x:v>
      </x:c>
      <x:c r="K19" s="30" t="str">
        <x:f>IF(J19="BLOCK","NO_CANONICAL_ADMISSION","NON_AUTHORITATIVE")</x:f>
        <x:v>NO_CANONICAL_ADMISSION</x:v>
      </x:c>
    </x:row>
    <x:row r="20" ht="23" customHeight="1">
      <x:c r="A20" s="26" t="str">
        <x:v>FIKTIV-S03</x:v>
      </x:c>
      <x:c r="B20" s="26" t="n">
        <x:v>1</x:v>
      </x:c>
      <x:c r="C20" s="26" t="str">
        <x:v>Resonanz</x:v>
      </x:c>
      <x:c r="D20" s="30" t="str">
        <x:f>A7SEM!L20</x:f>
        <x:v>UNKNOWN</x:v>
      </x:c>
      <x:c r="E20" s="30" t="str">
        <x:f>"START"</x:f>
        <x:v>START</x:v>
      </x:c>
      <x:c r="F20" s="30" t="str">
        <x:f>IF(OR(FAELLE!B8="yes",FAELLE!C8="diagnosis",FAELLE!D8="diagnose",FAELLE!D8="treat"),"BLOCK",IF(D20="VERIFIED_LOCAL","PASS","DELAY"))</x:f>
        <x:v>DELAY</x:v>
      </x:c>
      <x:c r="G20" s="30" t="str">
        <x:f>IF(F20="PASS",IF(B20=7,"LOCAL_COMPLETE","NEXT"),"HALT")</x:f>
        <x:v>HALT</x:v>
      </x:c>
      <x:c r="H20" s="30" t="str">
        <x:f>FAELLE!S8</x:f>
        <x:v>UNKNOWN</x:v>
      </x:c>
      <x:c r="I20" s="30" t="str">
        <x:f>FAELLE!T8</x:f>
        <x:v>DELAY</x:v>
      </x:c>
      <x:c r="J20" s="30" t="str">
        <x:f>FAELLE!V8</x:f>
        <x:v>BLOCK</x:v>
      </x:c>
      <x:c r="K20" s="30" t="str">
        <x:f>IF(J20="BLOCK","NO_CANONICAL_ADMISSION","NON_AUTHORITATIVE")</x:f>
        <x:v>NO_CANONICAL_ADMISSION</x:v>
      </x:c>
    </x:row>
    <x:row r="21" ht="23" customHeight="1">
      <x:c r="A21" s="26" t="str">
        <x:v>FIKTIV-S03</x:v>
      </x:c>
      <x:c r="B21" s="26" t="n">
        <x:v>2</x:v>
      </x:c>
      <x:c r="C21" s="26" t="str">
        <x:v>Ausdruck</x:v>
      </x:c>
      <x:c r="D21" s="30" t="str">
        <x:f>A7SEM!L21</x:f>
        <x:v>UNKNOWN</x:v>
      </x:c>
      <x:c r="E21" s="30" t="str">
        <x:f>IF(B21=1,"START",F20)</x:f>
        <x:v>DELAY</x:v>
      </x:c>
      <x:c r="F21" s="30" t="str">
        <x:f>IF(E21&lt;&gt;"PASS","STOP",IF(D21="VERIFIED_LOCAL","PASS","DELAY"))</x:f>
        <x:v>STOP</x:v>
      </x:c>
      <x:c r="G21" s="30" t="str">
        <x:f>IF(F21="PASS",IF(B21=7,"LOCAL_COMPLETE","NEXT"),"HALT")</x:f>
        <x:v>HALT</x:v>
      </x:c>
      <x:c r="H21" s="30" t="str">
        <x:f>FAELLE!S8</x:f>
        <x:v>UNKNOWN</x:v>
      </x:c>
      <x:c r="I21" s="30" t="str">
        <x:f>FAELLE!T8</x:f>
        <x:v>DELAY</x:v>
      </x:c>
      <x:c r="J21" s="30" t="str">
        <x:f>FAELLE!V8</x:f>
        <x:v>BLOCK</x:v>
      </x:c>
      <x:c r="K21" s="30" t="str">
        <x:f>IF(J21="BLOCK","NO_CANONICAL_ADMISSION","NON_AUTHORITATIVE")</x:f>
        <x:v>NO_CANONICAL_ADMISSION</x:v>
      </x:c>
    </x:row>
    <x:row r="22" ht="23" customHeight="1">
      <x:c r="A22" s="26" t="str">
        <x:v>FIKTIV-S03</x:v>
      </x:c>
      <x:c r="B22" s="26" t="n">
        <x:v>3</x:v>
      </x:c>
      <x:c r="C22" s="26" t="str">
        <x:v>Echo</x:v>
      </x:c>
      <x:c r="D22" s="30" t="str">
        <x:f>A7SEM!L22</x:f>
        <x:v>UNKNOWN</x:v>
      </x:c>
      <x:c r="E22" s="30" t="str">
        <x:f>IF(B22=1,"START",F21)</x:f>
        <x:v>STOP</x:v>
      </x:c>
      <x:c r="F22" s="30" t="str">
        <x:f>IF(E22&lt;&gt;"PASS","STOP",IF(D22="VERIFIED_LOCAL","PASS","DELAY"))</x:f>
        <x:v>STOP</x:v>
      </x:c>
      <x:c r="G22" s="30" t="str">
        <x:f>IF(F22="PASS",IF(B22=7,"LOCAL_COMPLETE","NEXT"),"HALT")</x:f>
        <x:v>HALT</x:v>
      </x:c>
      <x:c r="H22" s="30" t="str">
        <x:f>FAELLE!S8</x:f>
        <x:v>UNKNOWN</x:v>
      </x:c>
      <x:c r="I22" s="30" t="str">
        <x:f>FAELLE!T8</x:f>
        <x:v>DELAY</x:v>
      </x:c>
      <x:c r="J22" s="30" t="str">
        <x:f>FAELLE!V8</x:f>
        <x:v>BLOCK</x:v>
      </x:c>
      <x:c r="K22" s="30" t="str">
        <x:f>IF(J22="BLOCK","NO_CANONICAL_ADMISSION","NON_AUTHORITATIVE")</x:f>
        <x:v>NO_CANONICAL_ADMISSION</x:v>
      </x:c>
    </x:row>
    <x:row r="23" ht="23" customHeight="1">
      <x:c r="A23" s="26" t="str">
        <x:v>FIKTIV-S03</x:v>
      </x:c>
      <x:c r="B23" s="26" t="n">
        <x:v>4</x:v>
      </x:c>
      <x:c r="C23" s="26" t="str">
        <x:v>Bedeutung</x:v>
      </x:c>
      <x:c r="D23" s="30" t="str">
        <x:f>A7SEM!L23</x:f>
        <x:v>UNKNOWN</x:v>
      </x:c>
      <x:c r="E23" s="30" t="str">
        <x:f>IF(B23=1,"START",F22)</x:f>
        <x:v>STOP</x:v>
      </x:c>
      <x:c r="F23" s="30" t="str">
        <x:f>IF(E23&lt;&gt;"PASS","STOP",IF(D23="VERIFIED_LOCAL","PASS","DELAY"))</x:f>
        <x:v>STOP</x:v>
      </x:c>
      <x:c r="G23" s="30" t="str">
        <x:f>IF(F23="PASS",IF(B23=7,"LOCAL_COMPLETE","NEXT"),"HALT")</x:f>
        <x:v>HALT</x:v>
      </x:c>
      <x:c r="H23" s="30" t="str">
        <x:f>FAELLE!S8</x:f>
        <x:v>UNKNOWN</x:v>
      </x:c>
      <x:c r="I23" s="30" t="str">
        <x:f>FAELLE!T8</x:f>
        <x:v>DELAY</x:v>
      </x:c>
      <x:c r="J23" s="30" t="str">
        <x:f>FAELLE!V8</x:f>
        <x:v>BLOCK</x:v>
      </x:c>
      <x:c r="K23" s="30" t="str">
        <x:f>IF(J23="BLOCK","NO_CANONICAL_ADMISSION","NON_AUTHORITATIVE")</x:f>
        <x:v>NO_CANONICAL_ADMISSION</x:v>
      </x:c>
    </x:row>
    <x:row r="24" ht="23" customHeight="1">
      <x:c r="A24" s="26" t="str">
        <x:v>FIKTIV-S03</x:v>
      </x:c>
      <x:c r="B24" s="26" t="n">
        <x:v>5</x:v>
      </x:c>
      <x:c r="C24" s="26" t="str">
        <x:v>Stabilisierung</x:v>
      </x:c>
      <x:c r="D24" s="30" t="str">
        <x:f>A7SEM!L24</x:f>
        <x:v>UNKNOWN</x:v>
      </x:c>
      <x:c r="E24" s="30" t="str">
        <x:f>IF(B24=1,"START",F23)</x:f>
        <x:v>STOP</x:v>
      </x:c>
      <x:c r="F24" s="30" t="str">
        <x:f>IF(E24&lt;&gt;"PASS","STOP",IF(D24="VERIFIED_LOCAL","PASS","DELAY"))</x:f>
        <x:v>STOP</x:v>
      </x:c>
      <x:c r="G24" s="30" t="str">
        <x:f>IF(F24="PASS",IF(B24=7,"LOCAL_COMPLETE","NEXT"),"HALT")</x:f>
        <x:v>HALT</x:v>
      </x:c>
      <x:c r="H24" s="30" t="str">
        <x:f>FAELLE!S8</x:f>
        <x:v>UNKNOWN</x:v>
      </x:c>
      <x:c r="I24" s="30" t="str">
        <x:f>FAELLE!T8</x:f>
        <x:v>DELAY</x:v>
      </x:c>
      <x:c r="J24" s="30" t="str">
        <x:f>FAELLE!V8</x:f>
        <x:v>BLOCK</x:v>
      </x:c>
      <x:c r="K24" s="30" t="str">
        <x:f>IF(J24="BLOCK","NO_CANONICAL_ADMISSION","NON_AUTHORITATIVE")</x:f>
        <x:v>NO_CANONICAL_ADMISSION</x:v>
      </x:c>
    </x:row>
    <x:row r="25" ht="23" customHeight="1">
      <x:c r="A25" s="26" t="str">
        <x:v>FIKTIV-S03</x:v>
      </x:c>
      <x:c r="B25" s="26" t="n">
        <x:v>6</x:v>
      </x:c>
      <x:c r="C25" s="26" t="str">
        <x:v>Emergenz</x:v>
      </x:c>
      <x:c r="D25" s="30" t="str">
        <x:f>A7SEM!L25</x:f>
        <x:v>UNKNOWN</x:v>
      </x:c>
      <x:c r="E25" s="30" t="str">
        <x:f>IF(B25=1,"START",F24)</x:f>
        <x:v>STOP</x:v>
      </x:c>
      <x:c r="F25" s="30" t="str">
        <x:f>IF(E25&lt;&gt;"PASS","STOP",IF(D25="VERIFIED_LOCAL","PASS","DELAY"))</x:f>
        <x:v>STOP</x:v>
      </x:c>
      <x:c r="G25" s="30" t="str">
        <x:f>IF(F25="PASS",IF(B25=7,"LOCAL_COMPLETE","NEXT"),"HALT")</x:f>
        <x:v>HALT</x:v>
      </x:c>
      <x:c r="H25" s="30" t="str">
        <x:f>FAELLE!S8</x:f>
        <x:v>UNKNOWN</x:v>
      </x:c>
      <x:c r="I25" s="30" t="str">
        <x:f>FAELLE!T8</x:f>
        <x:v>DELAY</x:v>
      </x:c>
      <x:c r="J25" s="30" t="str">
        <x:f>FAELLE!V8</x:f>
        <x:v>BLOCK</x:v>
      </x:c>
      <x:c r="K25" s="30" t="str">
        <x:f>IF(J25="BLOCK","NO_CANONICAL_ADMISSION","NON_AUTHORITATIVE")</x:f>
        <x:v>NO_CANONICAL_ADMISSION</x:v>
      </x:c>
    </x:row>
    <x:row r="26" ht="23" customHeight="1">
      <x:c r="A26" s="26" t="str">
        <x:v>FIKTIV-S03</x:v>
      </x:c>
      <x:c r="B26" s="26" t="n">
        <x:v>7</x:v>
      </x:c>
      <x:c r="C26" s="26" t="str">
        <x:v>Feldintegration</x:v>
      </x:c>
      <x:c r="D26" s="30" t="str">
        <x:f>A7SEM!L26</x:f>
        <x:v>UNKNOWN</x:v>
      </x:c>
      <x:c r="E26" s="30" t="str">
        <x:f>IF(B26=1,"START",F25)</x:f>
        <x:v>STOP</x:v>
      </x:c>
      <x:c r="F26" s="30" t="str">
        <x:f>IF(E26&lt;&gt;"PASS","STOP",IF(D26="VERIFIED_LOCAL","PASS","DELAY"))</x:f>
        <x:v>STOP</x:v>
      </x:c>
      <x:c r="G26" s="30" t="str">
        <x:f>IF(F26="PASS",IF(B26=7,"LOCAL_COMPLETE","NEXT"),"HALT")</x:f>
        <x:v>HALT</x:v>
      </x:c>
      <x:c r="H26" s="30" t="str">
        <x:f>FAELLE!S8</x:f>
        <x:v>UNKNOWN</x:v>
      </x:c>
      <x:c r="I26" s="30" t="str">
        <x:f>FAELLE!T8</x:f>
        <x:v>DELAY</x:v>
      </x:c>
      <x:c r="J26" s="30" t="str">
        <x:f>FAELLE!V8</x:f>
        <x:v>BLOCK</x:v>
      </x:c>
      <x:c r="K26" s="30" t="str">
        <x:f>IF(J26="BLOCK","NO_CANONICAL_ADMISSION","NON_AUTHORITATIVE")</x:f>
        <x:v>NO_CANONICAL_ADMISSION</x:v>
      </x:c>
    </x:row>
    <x:row r="27" ht="23" customHeight="1">
      <x:c r="A27" s="26" t="str">
        <x:v>FIKTIV-S04</x:v>
      </x:c>
      <x:c r="B27" s="26" t="n">
        <x:v>1</x:v>
      </x:c>
      <x:c r="C27" s="26" t="str">
        <x:v>Resonanz</x:v>
      </x:c>
      <x:c r="D27" s="30" t="str">
        <x:f>A7SEM!L27</x:f>
        <x:v>UNKNOWN</x:v>
      </x:c>
      <x:c r="E27" s="30" t="str">
        <x:f>"START"</x:f>
        <x:v>START</x:v>
      </x:c>
      <x:c r="F27" s="30" t="str">
        <x:f>IF(OR(FAELLE!B9="yes",FAELLE!C9="diagnosis",FAELLE!D9="diagnose",FAELLE!D9="treat"),"BLOCK",IF(D27="VERIFIED_LOCAL","PASS","DELAY"))</x:f>
        <x:v>DELAY</x:v>
      </x:c>
      <x:c r="G27" s="30" t="str">
        <x:f>IF(F27="PASS",IF(B27=7,"LOCAL_COMPLETE","NEXT"),"HALT")</x:f>
        <x:v>HALT</x:v>
      </x:c>
      <x:c r="H27" s="30" t="str">
        <x:f>FAELLE!S9</x:f>
        <x:v>DELAY</x:v>
      </x:c>
      <x:c r="I27" s="30" t="str">
        <x:f>FAELLE!T9</x:f>
        <x:v>DELAY</x:v>
      </x:c>
      <x:c r="J27" s="30" t="str">
        <x:f>FAELLE!V9</x:f>
        <x:v>BLOCK</x:v>
      </x:c>
      <x:c r="K27" s="30" t="str">
        <x:f>IF(J27="BLOCK","NO_CANONICAL_ADMISSION","NON_AUTHORITATIVE")</x:f>
        <x:v>NO_CANONICAL_ADMISSION</x:v>
      </x:c>
    </x:row>
    <x:row r="28" ht="23" customHeight="1">
      <x:c r="A28" s="26" t="str">
        <x:v>FIKTIV-S04</x:v>
      </x:c>
      <x:c r="B28" s="26" t="n">
        <x:v>2</x:v>
      </x:c>
      <x:c r="C28" s="26" t="str">
        <x:v>Ausdruck</x:v>
      </x:c>
      <x:c r="D28" s="30" t="str">
        <x:f>A7SEM!L28</x:f>
        <x:v>UNKNOWN</x:v>
      </x:c>
      <x:c r="E28" s="30" t="str">
        <x:f>IF(B28=1,"START",F27)</x:f>
        <x:v>DELAY</x:v>
      </x:c>
      <x:c r="F28" s="30" t="str">
        <x:f>IF(E28&lt;&gt;"PASS","STOP",IF(D28="VERIFIED_LOCAL","PASS","DELAY"))</x:f>
        <x:v>STOP</x:v>
      </x:c>
      <x:c r="G28" s="30" t="str">
        <x:f>IF(F28="PASS",IF(B28=7,"LOCAL_COMPLETE","NEXT"),"HALT")</x:f>
        <x:v>HALT</x:v>
      </x:c>
      <x:c r="H28" s="30" t="str">
        <x:f>FAELLE!S9</x:f>
        <x:v>DELAY</x:v>
      </x:c>
      <x:c r="I28" s="30" t="str">
        <x:f>FAELLE!T9</x:f>
        <x:v>DELAY</x:v>
      </x:c>
      <x:c r="J28" s="30" t="str">
        <x:f>FAELLE!V9</x:f>
        <x:v>BLOCK</x:v>
      </x:c>
      <x:c r="K28" s="30" t="str">
        <x:f>IF(J28="BLOCK","NO_CANONICAL_ADMISSION","NON_AUTHORITATIVE")</x:f>
        <x:v>NO_CANONICAL_ADMISSION</x:v>
      </x:c>
    </x:row>
    <x:row r="29" ht="23" customHeight="1">
      <x:c r="A29" s="26" t="str">
        <x:v>FIKTIV-S04</x:v>
      </x:c>
      <x:c r="B29" s="26" t="n">
        <x:v>3</x:v>
      </x:c>
      <x:c r="C29" s="26" t="str">
        <x:v>Echo</x:v>
      </x:c>
      <x:c r="D29" s="30" t="str">
        <x:f>A7SEM!L29</x:f>
        <x:v>UNKNOWN</x:v>
      </x:c>
      <x:c r="E29" s="30" t="str">
        <x:f>IF(B29=1,"START",F28)</x:f>
        <x:v>STOP</x:v>
      </x:c>
      <x:c r="F29" s="30" t="str">
        <x:f>IF(E29&lt;&gt;"PASS","STOP",IF(D29="VERIFIED_LOCAL","PASS","DELAY"))</x:f>
        <x:v>STOP</x:v>
      </x:c>
      <x:c r="G29" s="30" t="str">
        <x:f>IF(F29="PASS",IF(B29=7,"LOCAL_COMPLETE","NEXT"),"HALT")</x:f>
        <x:v>HALT</x:v>
      </x:c>
      <x:c r="H29" s="30" t="str">
        <x:f>FAELLE!S9</x:f>
        <x:v>DELAY</x:v>
      </x:c>
      <x:c r="I29" s="30" t="str">
        <x:f>FAELLE!T9</x:f>
        <x:v>DELAY</x:v>
      </x:c>
      <x:c r="J29" s="30" t="str">
        <x:f>FAELLE!V9</x:f>
        <x:v>BLOCK</x:v>
      </x:c>
      <x:c r="K29" s="30" t="str">
        <x:f>IF(J29="BLOCK","NO_CANONICAL_ADMISSION","NON_AUTHORITATIVE")</x:f>
        <x:v>NO_CANONICAL_ADMISSION</x:v>
      </x:c>
    </x:row>
    <x:row r="30" ht="23" customHeight="1">
      <x:c r="A30" s="26" t="str">
        <x:v>FIKTIV-S04</x:v>
      </x:c>
      <x:c r="B30" s="26" t="n">
        <x:v>4</x:v>
      </x:c>
      <x:c r="C30" s="26" t="str">
        <x:v>Bedeutung</x:v>
      </x:c>
      <x:c r="D30" s="30" t="str">
        <x:f>A7SEM!L30</x:f>
        <x:v>UNKNOWN</x:v>
      </x:c>
      <x:c r="E30" s="30" t="str">
        <x:f>IF(B30=1,"START",F29)</x:f>
        <x:v>STOP</x:v>
      </x:c>
      <x:c r="F30" s="30" t="str">
        <x:f>IF(E30&lt;&gt;"PASS","STOP",IF(D30="VERIFIED_LOCAL","PASS","DELAY"))</x:f>
        <x:v>STOP</x:v>
      </x:c>
      <x:c r="G30" s="30" t="str">
        <x:f>IF(F30="PASS",IF(B30=7,"LOCAL_COMPLETE","NEXT"),"HALT")</x:f>
        <x:v>HALT</x:v>
      </x:c>
      <x:c r="H30" s="30" t="str">
        <x:f>FAELLE!S9</x:f>
        <x:v>DELAY</x:v>
      </x:c>
      <x:c r="I30" s="30" t="str">
        <x:f>FAELLE!T9</x:f>
        <x:v>DELAY</x:v>
      </x:c>
      <x:c r="J30" s="30" t="str">
        <x:f>FAELLE!V9</x:f>
        <x:v>BLOCK</x:v>
      </x:c>
      <x:c r="K30" s="30" t="str">
        <x:f>IF(J30="BLOCK","NO_CANONICAL_ADMISSION","NON_AUTHORITATIVE")</x:f>
        <x:v>NO_CANONICAL_ADMISSION</x:v>
      </x:c>
    </x:row>
    <x:row r="31" ht="23" customHeight="1">
      <x:c r="A31" s="26" t="str">
        <x:v>FIKTIV-S04</x:v>
      </x:c>
      <x:c r="B31" s="26" t="n">
        <x:v>5</x:v>
      </x:c>
      <x:c r="C31" s="26" t="str">
        <x:v>Stabilisierung</x:v>
      </x:c>
      <x:c r="D31" s="30" t="str">
        <x:f>A7SEM!L31</x:f>
        <x:v>UNKNOWN</x:v>
      </x:c>
      <x:c r="E31" s="30" t="str">
        <x:f>IF(B31=1,"START",F30)</x:f>
        <x:v>STOP</x:v>
      </x:c>
      <x:c r="F31" s="30" t="str">
        <x:f>IF(E31&lt;&gt;"PASS","STOP",IF(D31="VERIFIED_LOCAL","PASS","DELAY"))</x:f>
        <x:v>STOP</x:v>
      </x:c>
      <x:c r="G31" s="30" t="str">
        <x:f>IF(F31="PASS",IF(B31=7,"LOCAL_COMPLETE","NEXT"),"HALT")</x:f>
        <x:v>HALT</x:v>
      </x:c>
      <x:c r="H31" s="30" t="str">
        <x:f>FAELLE!S9</x:f>
        <x:v>DELAY</x:v>
      </x:c>
      <x:c r="I31" s="30" t="str">
        <x:f>FAELLE!T9</x:f>
        <x:v>DELAY</x:v>
      </x:c>
      <x:c r="J31" s="30" t="str">
        <x:f>FAELLE!V9</x:f>
        <x:v>BLOCK</x:v>
      </x:c>
      <x:c r="K31" s="30" t="str">
        <x:f>IF(J31="BLOCK","NO_CANONICAL_ADMISSION","NON_AUTHORITATIVE")</x:f>
        <x:v>NO_CANONICAL_ADMISSION</x:v>
      </x:c>
    </x:row>
    <x:row r="32" ht="23" customHeight="1">
      <x:c r="A32" s="26" t="str">
        <x:v>FIKTIV-S04</x:v>
      </x:c>
      <x:c r="B32" s="26" t="n">
        <x:v>6</x:v>
      </x:c>
      <x:c r="C32" s="26" t="str">
        <x:v>Emergenz</x:v>
      </x:c>
      <x:c r="D32" s="30" t="str">
        <x:f>A7SEM!L32</x:f>
        <x:v>UNKNOWN</x:v>
      </x:c>
      <x:c r="E32" s="30" t="str">
        <x:f>IF(B32=1,"START",F31)</x:f>
        <x:v>STOP</x:v>
      </x:c>
      <x:c r="F32" s="30" t="str">
        <x:f>IF(E32&lt;&gt;"PASS","STOP",IF(D32="VERIFIED_LOCAL","PASS","DELAY"))</x:f>
        <x:v>STOP</x:v>
      </x:c>
      <x:c r="G32" s="30" t="str">
        <x:f>IF(F32="PASS",IF(B32=7,"LOCAL_COMPLETE","NEXT"),"HALT")</x:f>
        <x:v>HALT</x:v>
      </x:c>
      <x:c r="H32" s="30" t="str">
        <x:f>FAELLE!S9</x:f>
        <x:v>DELAY</x:v>
      </x:c>
      <x:c r="I32" s="30" t="str">
        <x:f>FAELLE!T9</x:f>
        <x:v>DELAY</x:v>
      </x:c>
      <x:c r="J32" s="30" t="str">
        <x:f>FAELLE!V9</x:f>
        <x:v>BLOCK</x:v>
      </x:c>
      <x:c r="K32" s="30" t="str">
        <x:f>IF(J32="BLOCK","NO_CANONICAL_ADMISSION","NON_AUTHORITATIVE")</x:f>
        <x:v>NO_CANONICAL_ADMISSION</x:v>
      </x:c>
    </x:row>
    <x:row r="33" ht="23" customHeight="1">
      <x:c r="A33" s="26" t="str">
        <x:v>FIKTIV-S04</x:v>
      </x:c>
      <x:c r="B33" s="26" t="n">
        <x:v>7</x:v>
      </x:c>
      <x:c r="C33" s="26" t="str">
        <x:v>Feldintegration</x:v>
      </x:c>
      <x:c r="D33" s="30" t="str">
        <x:f>A7SEM!L33</x:f>
        <x:v>UNKNOWN</x:v>
      </x:c>
      <x:c r="E33" s="30" t="str">
        <x:f>IF(B33=1,"START",F32)</x:f>
        <x:v>STOP</x:v>
      </x:c>
      <x:c r="F33" s="30" t="str">
        <x:f>IF(E33&lt;&gt;"PASS","STOP",IF(D33="VERIFIED_LOCAL","PASS","DELAY"))</x:f>
        <x:v>STOP</x:v>
      </x:c>
      <x:c r="G33" s="30" t="str">
        <x:f>IF(F33="PASS",IF(B33=7,"LOCAL_COMPLETE","NEXT"),"HALT")</x:f>
        <x:v>HALT</x:v>
      </x:c>
      <x:c r="H33" s="30" t="str">
        <x:f>FAELLE!S9</x:f>
        <x:v>DELAY</x:v>
      </x:c>
      <x:c r="I33" s="30" t="str">
        <x:f>FAELLE!T9</x:f>
        <x:v>DELAY</x:v>
      </x:c>
      <x:c r="J33" s="30" t="str">
        <x:f>FAELLE!V9</x:f>
        <x:v>BLOCK</x:v>
      </x:c>
      <x:c r="K33" s="30" t="str">
        <x:f>IF(J33="BLOCK","NO_CANONICAL_ADMISSION","NON_AUTHORITATIVE")</x:f>
        <x:v>NO_CANONICAL_ADMISSION</x:v>
      </x:c>
    </x:row>
    <x:row r="34" ht="23" customHeight="1">
      <x:c r="A34" s="26" t="str">
        <x:v>FIKTIV-S05</x:v>
      </x:c>
      <x:c r="B34" s="26" t="n">
        <x:v>1</x:v>
      </x:c>
      <x:c r="C34" s="26" t="str">
        <x:v>Resonanz</x:v>
      </x:c>
      <x:c r="D34" s="30" t="str">
        <x:f>A7SEM!L34</x:f>
        <x:v>VERIFIED_LOCAL</x:v>
      </x:c>
      <x:c r="E34" s="30" t="str">
        <x:f>"START"</x:f>
        <x:v>START</x:v>
      </x:c>
      <x:c r="F34" s="30" t="str">
        <x:f>IF(OR(FAELLE!B10="yes",FAELLE!C10="diagnosis",FAELLE!D10="diagnose",FAELLE!D10="treat"),"BLOCK",IF(D34="VERIFIED_LOCAL","PASS","DELAY"))</x:f>
        <x:v>PASS</x:v>
      </x:c>
      <x:c r="G34" s="30" t="str">
        <x:f>IF(F34="PASS",IF(B34=7,"LOCAL_COMPLETE","NEXT"),"HALT")</x:f>
        <x:v>NEXT</x:v>
      </x:c>
      <x:c r="H34" s="30" t="str">
        <x:f>FAELLE!S10</x:f>
        <x:v>ALLOW</x:v>
      </x:c>
      <x:c r="I34" s="30" t="str">
        <x:f>FAELLE!T10</x:f>
        <x:v>ALLOW</x:v>
      </x:c>
      <x:c r="J34" s="30" t="str">
        <x:f>FAELLE!V10</x:f>
        <x:v>BLOCK</x:v>
      </x:c>
      <x:c r="K34" s="30" t="str">
        <x:f>IF(J34="BLOCK","NO_CANONICAL_ADMISSION","NON_AUTHORITATIVE")</x:f>
        <x:v>NO_CANONICAL_ADMISSION</x:v>
      </x:c>
    </x:row>
    <x:row r="35" ht="23" customHeight="1">
      <x:c r="A35" s="26" t="str">
        <x:v>FIKTIV-S05</x:v>
      </x:c>
      <x:c r="B35" s="26" t="n">
        <x:v>2</x:v>
      </x:c>
      <x:c r="C35" s="26" t="str">
        <x:v>Ausdruck</x:v>
      </x:c>
      <x:c r="D35" s="30" t="str">
        <x:f>A7SEM!L35</x:f>
        <x:v>VERIFIED_LOCAL</x:v>
      </x:c>
      <x:c r="E35" s="30" t="str">
        <x:f>IF(B35=1,"START",F34)</x:f>
        <x:v>PASS</x:v>
      </x:c>
      <x:c r="F35" s="30" t="str">
        <x:f>IF(E35&lt;&gt;"PASS","STOP",IF(D35="VERIFIED_LOCAL","PASS","DELAY"))</x:f>
        <x:v>PASS</x:v>
      </x:c>
      <x:c r="G35" s="30" t="str">
        <x:f>IF(F35="PASS",IF(B35=7,"LOCAL_COMPLETE","NEXT"),"HALT")</x:f>
        <x:v>NEXT</x:v>
      </x:c>
      <x:c r="H35" s="30" t="str">
        <x:f>FAELLE!S10</x:f>
        <x:v>ALLOW</x:v>
      </x:c>
      <x:c r="I35" s="30" t="str">
        <x:f>FAELLE!T10</x:f>
        <x:v>ALLOW</x:v>
      </x:c>
      <x:c r="J35" s="30" t="str">
        <x:f>FAELLE!V10</x:f>
        <x:v>BLOCK</x:v>
      </x:c>
      <x:c r="K35" s="30" t="str">
        <x:f>IF(J35="BLOCK","NO_CANONICAL_ADMISSION","NON_AUTHORITATIVE")</x:f>
        <x:v>NO_CANONICAL_ADMISSION</x:v>
      </x:c>
    </x:row>
    <x:row r="36" ht="23" customHeight="1">
      <x:c r="A36" s="26" t="str">
        <x:v>FIKTIV-S05</x:v>
      </x:c>
      <x:c r="B36" s="26" t="n">
        <x:v>3</x:v>
      </x:c>
      <x:c r="C36" s="26" t="str">
        <x:v>Echo</x:v>
      </x:c>
      <x:c r="D36" s="30" t="str">
        <x:f>A7SEM!L36</x:f>
        <x:v>VERIFIED_LOCAL</x:v>
      </x:c>
      <x:c r="E36" s="30" t="str">
        <x:f>IF(B36=1,"START",F35)</x:f>
        <x:v>PASS</x:v>
      </x:c>
      <x:c r="F36" s="30" t="str">
        <x:f>IF(E36&lt;&gt;"PASS","STOP",IF(D36="VERIFIED_LOCAL","PASS","DELAY"))</x:f>
        <x:v>PASS</x:v>
      </x:c>
      <x:c r="G36" s="30" t="str">
        <x:f>IF(F36="PASS",IF(B36=7,"LOCAL_COMPLETE","NEXT"),"HALT")</x:f>
        <x:v>NEXT</x:v>
      </x:c>
      <x:c r="H36" s="30" t="str">
        <x:f>FAELLE!S10</x:f>
        <x:v>ALLOW</x:v>
      </x:c>
      <x:c r="I36" s="30" t="str">
        <x:f>FAELLE!T10</x:f>
        <x:v>ALLOW</x:v>
      </x:c>
      <x:c r="J36" s="30" t="str">
        <x:f>FAELLE!V10</x:f>
        <x:v>BLOCK</x:v>
      </x:c>
      <x:c r="K36" s="30" t="str">
        <x:f>IF(J36="BLOCK","NO_CANONICAL_ADMISSION","NON_AUTHORITATIVE")</x:f>
        <x:v>NO_CANONICAL_ADMISSION</x:v>
      </x:c>
    </x:row>
    <x:row r="37" ht="23" customHeight="1">
      <x:c r="A37" s="26" t="str">
        <x:v>FIKTIV-S05</x:v>
      </x:c>
      <x:c r="B37" s="26" t="n">
        <x:v>4</x:v>
      </x:c>
      <x:c r="C37" s="26" t="str">
        <x:v>Bedeutung</x:v>
      </x:c>
      <x:c r="D37" s="30" t="str">
        <x:f>A7SEM!L37</x:f>
        <x:v>VERIFIED_LOCAL</x:v>
      </x:c>
      <x:c r="E37" s="30" t="str">
        <x:f>IF(B37=1,"START",F36)</x:f>
        <x:v>PASS</x:v>
      </x:c>
      <x:c r="F37" s="30" t="str">
        <x:f>IF(E37&lt;&gt;"PASS","STOP",IF(D37="VERIFIED_LOCAL","PASS","DELAY"))</x:f>
        <x:v>PASS</x:v>
      </x:c>
      <x:c r="G37" s="30" t="str">
        <x:f>IF(F37="PASS",IF(B37=7,"LOCAL_COMPLETE","NEXT"),"HALT")</x:f>
        <x:v>NEXT</x:v>
      </x:c>
      <x:c r="H37" s="30" t="str">
        <x:f>FAELLE!S10</x:f>
        <x:v>ALLOW</x:v>
      </x:c>
      <x:c r="I37" s="30" t="str">
        <x:f>FAELLE!T10</x:f>
        <x:v>ALLOW</x:v>
      </x:c>
      <x:c r="J37" s="30" t="str">
        <x:f>FAELLE!V10</x:f>
        <x:v>BLOCK</x:v>
      </x:c>
      <x:c r="K37" s="30" t="str">
        <x:f>IF(J37="BLOCK","NO_CANONICAL_ADMISSION","NON_AUTHORITATIVE")</x:f>
        <x:v>NO_CANONICAL_ADMISSION</x:v>
      </x:c>
    </x:row>
    <x:row r="38" ht="23" customHeight="1">
      <x:c r="A38" s="26" t="str">
        <x:v>FIKTIV-S05</x:v>
      </x:c>
      <x:c r="B38" s="26" t="n">
        <x:v>5</x:v>
      </x:c>
      <x:c r="C38" s="26" t="str">
        <x:v>Stabilisierung</x:v>
      </x:c>
      <x:c r="D38" s="30" t="str">
        <x:f>A7SEM!L38</x:f>
        <x:v>VERIFIED_LOCAL</x:v>
      </x:c>
      <x:c r="E38" s="30" t="str">
        <x:f>IF(B38=1,"START",F37)</x:f>
        <x:v>PASS</x:v>
      </x:c>
      <x:c r="F38" s="30" t="str">
        <x:f>IF(E38&lt;&gt;"PASS","STOP",IF(D38="VERIFIED_LOCAL","PASS","DELAY"))</x:f>
        <x:v>PASS</x:v>
      </x:c>
      <x:c r="G38" s="30" t="str">
        <x:f>IF(F38="PASS",IF(B38=7,"LOCAL_COMPLETE","NEXT"),"HALT")</x:f>
        <x:v>NEXT</x:v>
      </x:c>
      <x:c r="H38" s="30" t="str">
        <x:f>FAELLE!S10</x:f>
        <x:v>ALLOW</x:v>
      </x:c>
      <x:c r="I38" s="30" t="str">
        <x:f>FAELLE!T10</x:f>
        <x:v>ALLOW</x:v>
      </x:c>
      <x:c r="J38" s="30" t="str">
        <x:f>FAELLE!V10</x:f>
        <x:v>BLOCK</x:v>
      </x:c>
      <x:c r="K38" s="30" t="str">
        <x:f>IF(J38="BLOCK","NO_CANONICAL_ADMISSION","NON_AUTHORITATIVE")</x:f>
        <x:v>NO_CANONICAL_ADMISSION</x:v>
      </x:c>
    </x:row>
    <x:row r="39" ht="23" customHeight="1">
      <x:c r="A39" s="26" t="str">
        <x:v>FIKTIV-S05</x:v>
      </x:c>
      <x:c r="B39" s="26" t="n">
        <x:v>6</x:v>
      </x:c>
      <x:c r="C39" s="26" t="str">
        <x:v>Emergenz</x:v>
      </x:c>
      <x:c r="D39" s="30" t="str">
        <x:f>A7SEM!L39</x:f>
        <x:v>VERIFIED_LOCAL</x:v>
      </x:c>
      <x:c r="E39" s="30" t="str">
        <x:f>IF(B39=1,"START",F38)</x:f>
        <x:v>PASS</x:v>
      </x:c>
      <x:c r="F39" s="30" t="str">
        <x:f>IF(E39&lt;&gt;"PASS","STOP",IF(D39="VERIFIED_LOCAL","PASS","DELAY"))</x:f>
        <x:v>PASS</x:v>
      </x:c>
      <x:c r="G39" s="30" t="str">
        <x:f>IF(F39="PASS",IF(B39=7,"LOCAL_COMPLETE","NEXT"),"HALT")</x:f>
        <x:v>NEXT</x:v>
      </x:c>
      <x:c r="H39" s="30" t="str">
        <x:f>FAELLE!S10</x:f>
        <x:v>ALLOW</x:v>
      </x:c>
      <x:c r="I39" s="30" t="str">
        <x:f>FAELLE!T10</x:f>
        <x:v>ALLOW</x:v>
      </x:c>
      <x:c r="J39" s="30" t="str">
        <x:f>FAELLE!V10</x:f>
        <x:v>BLOCK</x:v>
      </x:c>
      <x:c r="K39" s="30" t="str">
        <x:f>IF(J39="BLOCK","NO_CANONICAL_ADMISSION","NON_AUTHORITATIVE")</x:f>
        <x:v>NO_CANONICAL_ADMISSION</x:v>
      </x:c>
    </x:row>
    <x:row r="40" ht="23" customHeight="1">
      <x:c r="A40" s="26" t="str">
        <x:v>FIKTIV-S05</x:v>
      </x:c>
      <x:c r="B40" s="26" t="n">
        <x:v>7</x:v>
      </x:c>
      <x:c r="C40" s="26" t="str">
        <x:v>Feldintegration</x:v>
      </x:c>
      <x:c r="D40" s="30" t="str">
        <x:f>A7SEM!L40</x:f>
        <x:v>VERIFIED_LOCAL</x:v>
      </x:c>
      <x:c r="E40" s="30" t="str">
        <x:f>IF(B40=1,"START",F39)</x:f>
        <x:v>PASS</x:v>
      </x:c>
      <x:c r="F40" s="30" t="str">
        <x:f>IF(E40&lt;&gt;"PASS","STOP",IF(D40="VERIFIED_LOCAL","PASS","DELAY"))</x:f>
        <x:v>PASS</x:v>
      </x:c>
      <x:c r="G40" s="30" t="str">
        <x:f>IF(F40="PASS",IF(B40=7,"LOCAL_COMPLETE","NEXT"),"HALT")</x:f>
        <x:v>LOCAL_COMPLETE</x:v>
      </x:c>
      <x:c r="H40" s="30" t="str">
        <x:f>FAELLE!S10</x:f>
        <x:v>ALLOW</x:v>
      </x:c>
      <x:c r="I40" s="30" t="str">
        <x:f>FAELLE!T10</x:f>
        <x:v>ALLOW</x:v>
      </x:c>
      <x:c r="J40" s="30" t="str">
        <x:f>FAELLE!V10</x:f>
        <x:v>BLOCK</x:v>
      </x:c>
      <x:c r="K40" s="30" t="str">
        <x:f>IF(J40="BLOCK","NO_CANONICAL_ADMISSION","NON_AUTHORITATIVE")</x:f>
        <x:v>NO_CANONICAL_ADMISSION</x:v>
      </x:c>
    </x:row>
    <x:row r="41" ht="23" customHeight="1">
      <x:c r="A41" s="26" t="str">
        <x:v>FIKTIV-S06</x:v>
      </x:c>
      <x:c r="B41" s="26" t="n">
        <x:v>1</x:v>
      </x:c>
      <x:c r="C41" s="26" t="str">
        <x:v>Resonanz</x:v>
      </x:c>
      <x:c r="D41" s="30" t="str">
        <x:f>A7SEM!L41</x:f>
        <x:v>UNKNOWN</x:v>
      </x:c>
      <x:c r="E41" s="30" t="str">
        <x:f>"START"</x:f>
        <x:v>START</x:v>
      </x:c>
      <x:c r="F41" s="30" t="str">
        <x:f>IF(OR(FAELLE!B11="yes",FAELLE!C11="diagnosis",FAELLE!D11="diagnose",FAELLE!D11="treat"),"BLOCK",IF(D41="VERIFIED_LOCAL","PASS","DELAY"))</x:f>
        <x:v>BLOCK</x:v>
      </x:c>
      <x:c r="G41" s="30" t="str">
        <x:f>IF(F41="PASS",IF(B41=7,"LOCAL_COMPLETE","NEXT"),"HALT")</x:f>
        <x:v>HALT</x:v>
      </x:c>
      <x:c r="H41" s="30" t="str">
        <x:f>FAELLE!S11</x:f>
        <x:v>BLOCK</x:v>
      </x:c>
      <x:c r="I41" s="30" t="str">
        <x:f>FAELLE!T11</x:f>
        <x:v>BLOCK</x:v>
      </x:c>
      <x:c r="J41" s="30" t="str">
        <x:f>FAELLE!V11</x:f>
        <x:v>BLOCK</x:v>
      </x:c>
      <x:c r="K41" s="30" t="str">
        <x:f>IF(J41="BLOCK","NO_CANONICAL_ADMISSION","NON_AUTHORITATIVE")</x:f>
        <x:v>NO_CANONICAL_ADMISSION</x:v>
      </x:c>
    </x:row>
    <x:row r="42" ht="23" customHeight="1">
      <x:c r="A42" s="26" t="str">
        <x:v>FIKTIV-S06</x:v>
      </x:c>
      <x:c r="B42" s="26" t="n">
        <x:v>2</x:v>
      </x:c>
      <x:c r="C42" s="26" t="str">
        <x:v>Ausdruck</x:v>
      </x:c>
      <x:c r="D42" s="30" t="str">
        <x:f>A7SEM!L42</x:f>
        <x:v>UNKNOWN</x:v>
      </x:c>
      <x:c r="E42" s="30" t="str">
        <x:f>IF(B42=1,"START",F41)</x:f>
        <x:v>BLOCK</x:v>
      </x:c>
      <x:c r="F42" s="30" t="str">
        <x:f>IF(E42&lt;&gt;"PASS","STOP",IF(D42="VERIFIED_LOCAL","PASS","DELAY"))</x:f>
        <x:v>STOP</x:v>
      </x:c>
      <x:c r="G42" s="30" t="str">
        <x:f>IF(F42="PASS",IF(B42=7,"LOCAL_COMPLETE","NEXT"),"HALT")</x:f>
        <x:v>HALT</x:v>
      </x:c>
      <x:c r="H42" s="30" t="str">
        <x:f>FAELLE!S11</x:f>
        <x:v>BLOCK</x:v>
      </x:c>
      <x:c r="I42" s="30" t="str">
        <x:f>FAELLE!T11</x:f>
        <x:v>BLOCK</x:v>
      </x:c>
      <x:c r="J42" s="30" t="str">
        <x:f>FAELLE!V11</x:f>
        <x:v>BLOCK</x:v>
      </x:c>
      <x:c r="K42" s="30" t="str">
        <x:f>IF(J42="BLOCK","NO_CANONICAL_ADMISSION","NON_AUTHORITATIVE")</x:f>
        <x:v>NO_CANONICAL_ADMISSION</x:v>
      </x:c>
    </x:row>
    <x:row r="43" ht="23" customHeight="1">
      <x:c r="A43" s="26" t="str">
        <x:v>FIKTIV-S06</x:v>
      </x:c>
      <x:c r="B43" s="26" t="n">
        <x:v>3</x:v>
      </x:c>
      <x:c r="C43" s="26" t="str">
        <x:v>Echo</x:v>
      </x:c>
      <x:c r="D43" s="30" t="str">
        <x:f>A7SEM!L43</x:f>
        <x:v>UNKNOWN</x:v>
      </x:c>
      <x:c r="E43" s="30" t="str">
        <x:f>IF(B43=1,"START",F42)</x:f>
        <x:v>STOP</x:v>
      </x:c>
      <x:c r="F43" s="30" t="str">
        <x:f>IF(E43&lt;&gt;"PASS","STOP",IF(D43="VERIFIED_LOCAL","PASS","DELAY"))</x:f>
        <x:v>STOP</x:v>
      </x:c>
      <x:c r="G43" s="30" t="str">
        <x:f>IF(F43="PASS",IF(B43=7,"LOCAL_COMPLETE","NEXT"),"HALT")</x:f>
        <x:v>HALT</x:v>
      </x:c>
      <x:c r="H43" s="30" t="str">
        <x:f>FAELLE!S11</x:f>
        <x:v>BLOCK</x:v>
      </x:c>
      <x:c r="I43" s="30" t="str">
        <x:f>FAELLE!T11</x:f>
        <x:v>BLOCK</x:v>
      </x:c>
      <x:c r="J43" s="30" t="str">
        <x:f>FAELLE!V11</x:f>
        <x:v>BLOCK</x:v>
      </x:c>
      <x:c r="K43" s="30" t="str">
        <x:f>IF(J43="BLOCK","NO_CANONICAL_ADMISSION","NON_AUTHORITATIVE")</x:f>
        <x:v>NO_CANONICAL_ADMISSION</x:v>
      </x:c>
    </x:row>
    <x:row r="44" ht="23" customHeight="1">
      <x:c r="A44" s="26" t="str">
        <x:v>FIKTIV-S06</x:v>
      </x:c>
      <x:c r="B44" s="26" t="n">
        <x:v>4</x:v>
      </x:c>
      <x:c r="C44" s="26" t="str">
        <x:v>Bedeutung</x:v>
      </x:c>
      <x:c r="D44" s="30" t="str">
        <x:f>A7SEM!L44</x:f>
        <x:v>UNKNOWN</x:v>
      </x:c>
      <x:c r="E44" s="30" t="str">
        <x:f>IF(B44=1,"START",F43)</x:f>
        <x:v>STOP</x:v>
      </x:c>
      <x:c r="F44" s="30" t="str">
        <x:f>IF(E44&lt;&gt;"PASS","STOP",IF(D44="VERIFIED_LOCAL","PASS","DELAY"))</x:f>
        <x:v>STOP</x:v>
      </x:c>
      <x:c r="G44" s="30" t="str">
        <x:f>IF(F44="PASS",IF(B44=7,"LOCAL_COMPLETE","NEXT"),"HALT")</x:f>
        <x:v>HALT</x:v>
      </x:c>
      <x:c r="H44" s="30" t="str">
        <x:f>FAELLE!S11</x:f>
        <x:v>BLOCK</x:v>
      </x:c>
      <x:c r="I44" s="30" t="str">
        <x:f>FAELLE!T11</x:f>
        <x:v>BLOCK</x:v>
      </x:c>
      <x:c r="J44" s="30" t="str">
        <x:f>FAELLE!V11</x:f>
        <x:v>BLOCK</x:v>
      </x:c>
      <x:c r="K44" s="30" t="str">
        <x:f>IF(J44="BLOCK","NO_CANONICAL_ADMISSION","NON_AUTHORITATIVE")</x:f>
        <x:v>NO_CANONICAL_ADMISSION</x:v>
      </x:c>
    </x:row>
    <x:row r="45" ht="23" customHeight="1">
      <x:c r="A45" s="26" t="str">
        <x:v>FIKTIV-S06</x:v>
      </x:c>
      <x:c r="B45" s="26" t="n">
        <x:v>5</x:v>
      </x:c>
      <x:c r="C45" s="26" t="str">
        <x:v>Stabilisierung</x:v>
      </x:c>
      <x:c r="D45" s="30" t="str">
        <x:f>A7SEM!L45</x:f>
        <x:v>UNKNOWN</x:v>
      </x:c>
      <x:c r="E45" s="30" t="str">
        <x:f>IF(B45=1,"START",F44)</x:f>
        <x:v>STOP</x:v>
      </x:c>
      <x:c r="F45" s="30" t="str">
        <x:f>IF(E45&lt;&gt;"PASS","STOP",IF(D45="VERIFIED_LOCAL","PASS","DELAY"))</x:f>
        <x:v>STOP</x:v>
      </x:c>
      <x:c r="G45" s="30" t="str">
        <x:f>IF(F45="PASS",IF(B45=7,"LOCAL_COMPLETE","NEXT"),"HALT")</x:f>
        <x:v>HALT</x:v>
      </x:c>
      <x:c r="H45" s="30" t="str">
        <x:f>FAELLE!S11</x:f>
        <x:v>BLOCK</x:v>
      </x:c>
      <x:c r="I45" s="30" t="str">
        <x:f>FAELLE!T11</x:f>
        <x:v>BLOCK</x:v>
      </x:c>
      <x:c r="J45" s="30" t="str">
        <x:f>FAELLE!V11</x:f>
        <x:v>BLOCK</x:v>
      </x:c>
      <x:c r="K45" s="30" t="str">
        <x:f>IF(J45="BLOCK","NO_CANONICAL_ADMISSION","NON_AUTHORITATIVE")</x:f>
        <x:v>NO_CANONICAL_ADMISSION</x:v>
      </x:c>
    </x:row>
    <x:row r="46" ht="23" customHeight="1">
      <x:c r="A46" s="26" t="str">
        <x:v>FIKTIV-S06</x:v>
      </x:c>
      <x:c r="B46" s="26" t="n">
        <x:v>6</x:v>
      </x:c>
      <x:c r="C46" s="26" t="str">
        <x:v>Emergenz</x:v>
      </x:c>
      <x:c r="D46" s="30" t="str">
        <x:f>A7SEM!L46</x:f>
        <x:v>UNKNOWN</x:v>
      </x:c>
      <x:c r="E46" s="30" t="str">
        <x:f>IF(B46=1,"START",F45)</x:f>
        <x:v>STOP</x:v>
      </x:c>
      <x:c r="F46" s="30" t="str">
        <x:f>IF(E46&lt;&gt;"PASS","STOP",IF(D46="VERIFIED_LOCAL","PASS","DELAY"))</x:f>
        <x:v>STOP</x:v>
      </x:c>
      <x:c r="G46" s="30" t="str">
        <x:f>IF(F46="PASS",IF(B46=7,"LOCAL_COMPLETE","NEXT"),"HALT")</x:f>
        <x:v>HALT</x:v>
      </x:c>
      <x:c r="H46" s="30" t="str">
        <x:f>FAELLE!S11</x:f>
        <x:v>BLOCK</x:v>
      </x:c>
      <x:c r="I46" s="30" t="str">
        <x:f>FAELLE!T11</x:f>
        <x:v>BLOCK</x:v>
      </x:c>
      <x:c r="J46" s="30" t="str">
        <x:f>FAELLE!V11</x:f>
        <x:v>BLOCK</x:v>
      </x:c>
      <x:c r="K46" s="30" t="str">
        <x:f>IF(J46="BLOCK","NO_CANONICAL_ADMISSION","NON_AUTHORITATIVE")</x:f>
        <x:v>NO_CANONICAL_ADMISSION</x:v>
      </x:c>
    </x:row>
    <x:row r="47" ht="23" customHeight="1">
      <x:c r="A47" s="26" t="str">
        <x:v>FIKTIV-S06</x:v>
      </x:c>
      <x:c r="B47" s="26" t="n">
        <x:v>7</x:v>
      </x:c>
      <x:c r="C47" s="26" t="str">
        <x:v>Feldintegration</x:v>
      </x:c>
      <x:c r="D47" s="30" t="str">
        <x:f>A7SEM!L47</x:f>
        <x:v>UNKNOWN</x:v>
      </x:c>
      <x:c r="E47" s="30" t="str">
        <x:f>IF(B47=1,"START",F46)</x:f>
        <x:v>STOP</x:v>
      </x:c>
      <x:c r="F47" s="30" t="str">
        <x:f>IF(E47&lt;&gt;"PASS","STOP",IF(D47="VERIFIED_LOCAL","PASS","DELAY"))</x:f>
        <x:v>STOP</x:v>
      </x:c>
      <x:c r="G47" s="30" t="str">
        <x:f>IF(F47="PASS",IF(B47=7,"LOCAL_COMPLETE","NEXT"),"HALT")</x:f>
        <x:v>HALT</x:v>
      </x:c>
      <x:c r="H47" s="30" t="str">
        <x:f>FAELLE!S11</x:f>
        <x:v>BLOCK</x:v>
      </x:c>
      <x:c r="I47" s="30" t="str">
        <x:f>FAELLE!T11</x:f>
        <x:v>BLOCK</x:v>
      </x:c>
      <x:c r="J47" s="30" t="str">
        <x:f>FAELLE!V11</x:f>
        <x:v>BLOCK</x:v>
      </x:c>
      <x:c r="K47" s="30" t="str">
        <x:f>IF(J47="BLOCK","NO_CANONICAL_ADMISSION","NON_AUTHORITATIVE")</x:f>
        <x:v>NO_CANONICAL_ADMISSION</x:v>
      </x:c>
    </x:row>
    <x:row r="48" ht="23" customHeight="1">
      <x:c r="A48" s="26" t="str">
        <x:v>FIKTIV-S07</x:v>
      </x:c>
      <x:c r="B48" s="26" t="n">
        <x:v>1</x:v>
      </x:c>
      <x:c r="C48" s="26" t="str">
        <x:v>Resonanz</x:v>
      </x:c>
      <x:c r="D48" s="30" t="str">
        <x:f>A7SEM!L48</x:f>
        <x:v>VERIFIED_LOCAL</x:v>
      </x:c>
      <x:c r="E48" s="30" t="str">
        <x:f>"START"</x:f>
        <x:v>START</x:v>
      </x:c>
      <x:c r="F48" s="30" t="str">
        <x:f>IF(OR(FAELLE!B12="yes",FAELLE!C12="diagnosis",FAELLE!D12="diagnose",FAELLE!D12="treat"),"BLOCK",IF(D48="VERIFIED_LOCAL","PASS","DELAY"))</x:f>
        <x:v>PASS</x:v>
      </x:c>
      <x:c r="G48" s="30" t="str">
        <x:f>IF(F48="PASS",IF(B48=7,"LOCAL_COMPLETE","NEXT"),"HALT")</x:f>
        <x:v>NEXT</x:v>
      </x:c>
      <x:c r="H48" s="30" t="str">
        <x:f>FAELLE!S12</x:f>
        <x:v>ALLOW</x:v>
      </x:c>
      <x:c r="I48" s="30" t="str">
        <x:f>FAELLE!T12</x:f>
        <x:v>ALLOW</x:v>
      </x:c>
      <x:c r="J48" s="30" t="str">
        <x:f>FAELLE!V12</x:f>
        <x:v>BLOCK</x:v>
      </x:c>
      <x:c r="K48" s="30" t="str">
        <x:f>IF(J48="BLOCK","NO_CANONICAL_ADMISSION","NON_AUTHORITATIVE")</x:f>
        <x:v>NO_CANONICAL_ADMISSION</x:v>
      </x:c>
    </x:row>
    <x:row r="49" ht="23" customHeight="1">
      <x:c r="A49" s="26" t="str">
        <x:v>FIKTIV-S07</x:v>
      </x:c>
      <x:c r="B49" s="26" t="n">
        <x:v>2</x:v>
      </x:c>
      <x:c r="C49" s="26" t="str">
        <x:v>Ausdruck</x:v>
      </x:c>
      <x:c r="D49" s="30" t="str">
        <x:f>A7SEM!L49</x:f>
        <x:v>VERIFIED_LOCAL</x:v>
      </x:c>
      <x:c r="E49" s="30" t="str">
        <x:f>IF(B49=1,"START",F48)</x:f>
        <x:v>PASS</x:v>
      </x:c>
      <x:c r="F49" s="30" t="str">
        <x:f>IF(E49&lt;&gt;"PASS","STOP",IF(D49="VERIFIED_LOCAL","PASS","DELAY"))</x:f>
        <x:v>PASS</x:v>
      </x:c>
      <x:c r="G49" s="30" t="str">
        <x:f>IF(F49="PASS",IF(B49=7,"LOCAL_COMPLETE","NEXT"),"HALT")</x:f>
        <x:v>NEXT</x:v>
      </x:c>
      <x:c r="H49" s="30" t="str">
        <x:f>FAELLE!S12</x:f>
        <x:v>ALLOW</x:v>
      </x:c>
      <x:c r="I49" s="30" t="str">
        <x:f>FAELLE!T12</x:f>
        <x:v>ALLOW</x:v>
      </x:c>
      <x:c r="J49" s="30" t="str">
        <x:f>FAELLE!V12</x:f>
        <x:v>BLOCK</x:v>
      </x:c>
      <x:c r="K49" s="30" t="str">
        <x:f>IF(J49="BLOCK","NO_CANONICAL_ADMISSION","NON_AUTHORITATIVE")</x:f>
        <x:v>NO_CANONICAL_ADMISSION</x:v>
      </x:c>
    </x:row>
    <x:row r="50" ht="23" customHeight="1">
      <x:c r="A50" s="26" t="str">
        <x:v>FIKTIV-S07</x:v>
      </x:c>
      <x:c r="B50" s="26" t="n">
        <x:v>3</x:v>
      </x:c>
      <x:c r="C50" s="26" t="str">
        <x:v>Echo</x:v>
      </x:c>
      <x:c r="D50" s="30" t="str">
        <x:f>A7SEM!L50</x:f>
        <x:v>VERIFIED_LOCAL</x:v>
      </x:c>
      <x:c r="E50" s="30" t="str">
        <x:f>IF(B50=1,"START",F49)</x:f>
        <x:v>PASS</x:v>
      </x:c>
      <x:c r="F50" s="30" t="str">
        <x:f>IF(E50&lt;&gt;"PASS","STOP",IF(D50="VERIFIED_LOCAL","PASS","DELAY"))</x:f>
        <x:v>PASS</x:v>
      </x:c>
      <x:c r="G50" s="30" t="str">
        <x:f>IF(F50="PASS",IF(B50=7,"LOCAL_COMPLETE","NEXT"),"HALT")</x:f>
        <x:v>NEXT</x:v>
      </x:c>
      <x:c r="H50" s="30" t="str">
        <x:f>FAELLE!S12</x:f>
        <x:v>ALLOW</x:v>
      </x:c>
      <x:c r="I50" s="30" t="str">
        <x:f>FAELLE!T12</x:f>
        <x:v>ALLOW</x:v>
      </x:c>
      <x:c r="J50" s="30" t="str">
        <x:f>FAELLE!V12</x:f>
        <x:v>BLOCK</x:v>
      </x:c>
      <x:c r="K50" s="30" t="str">
        <x:f>IF(J50="BLOCK","NO_CANONICAL_ADMISSION","NON_AUTHORITATIVE")</x:f>
        <x:v>NO_CANONICAL_ADMISSION</x:v>
      </x:c>
    </x:row>
    <x:row r="51" ht="23" customHeight="1">
      <x:c r="A51" s="26" t="str">
        <x:v>FIKTIV-S07</x:v>
      </x:c>
      <x:c r="B51" s="26" t="n">
        <x:v>4</x:v>
      </x:c>
      <x:c r="C51" s="26" t="str">
        <x:v>Bedeutung</x:v>
      </x:c>
      <x:c r="D51" s="30" t="str">
        <x:f>A7SEM!L51</x:f>
        <x:v>UNKNOWN</x:v>
      </x:c>
      <x:c r="E51" s="30" t="str">
        <x:f>IF(B51=1,"START",F50)</x:f>
        <x:v>PASS</x:v>
      </x:c>
      <x:c r="F51" s="30" t="str">
        <x:f>IF(E51&lt;&gt;"PASS","STOP",IF(D51="VERIFIED_LOCAL","PASS","DELAY"))</x:f>
        <x:v>DELAY</x:v>
      </x:c>
      <x:c r="G51" s="30" t="str">
        <x:f>IF(F51="PASS",IF(B51=7,"LOCAL_COMPLETE","NEXT"),"HALT")</x:f>
        <x:v>HALT</x:v>
      </x:c>
      <x:c r="H51" s="30" t="str">
        <x:f>FAELLE!S12</x:f>
        <x:v>ALLOW</x:v>
      </x:c>
      <x:c r="I51" s="30" t="str">
        <x:f>FAELLE!T12</x:f>
        <x:v>ALLOW</x:v>
      </x:c>
      <x:c r="J51" s="30" t="str">
        <x:f>FAELLE!V12</x:f>
        <x:v>BLOCK</x:v>
      </x:c>
      <x:c r="K51" s="30" t="str">
        <x:f>IF(J51="BLOCK","NO_CANONICAL_ADMISSION","NON_AUTHORITATIVE")</x:f>
        <x:v>NO_CANONICAL_ADMISSION</x:v>
      </x:c>
    </x:row>
    <x:row r="52" ht="23" customHeight="1">
      <x:c r="A52" s="26" t="str">
        <x:v>FIKTIV-S07</x:v>
      </x:c>
      <x:c r="B52" s="26" t="n">
        <x:v>5</x:v>
      </x:c>
      <x:c r="C52" s="26" t="str">
        <x:v>Stabilisierung</x:v>
      </x:c>
      <x:c r="D52" s="30" t="str">
        <x:f>A7SEM!L52</x:f>
        <x:v>VERIFIED_LOCAL</x:v>
      </x:c>
      <x:c r="E52" s="30" t="str">
        <x:f>IF(B52=1,"START",F51)</x:f>
        <x:v>DELAY</x:v>
      </x:c>
      <x:c r="F52" s="30" t="str">
        <x:f>IF(E52&lt;&gt;"PASS","STOP",IF(D52="VERIFIED_LOCAL","PASS","DELAY"))</x:f>
        <x:v>STOP</x:v>
      </x:c>
      <x:c r="G52" s="30" t="str">
        <x:f>IF(F52="PASS",IF(B52=7,"LOCAL_COMPLETE","NEXT"),"HALT")</x:f>
        <x:v>HALT</x:v>
      </x:c>
      <x:c r="H52" s="30" t="str">
        <x:f>FAELLE!S12</x:f>
        <x:v>ALLOW</x:v>
      </x:c>
      <x:c r="I52" s="30" t="str">
        <x:f>FAELLE!T12</x:f>
        <x:v>ALLOW</x:v>
      </x:c>
      <x:c r="J52" s="30" t="str">
        <x:f>FAELLE!V12</x:f>
        <x:v>BLOCK</x:v>
      </x:c>
      <x:c r="K52" s="30" t="str">
        <x:f>IF(J52="BLOCK","NO_CANONICAL_ADMISSION","NON_AUTHORITATIVE")</x:f>
        <x:v>NO_CANONICAL_ADMISSION</x:v>
      </x:c>
    </x:row>
    <x:row r="53" ht="23" customHeight="1">
      <x:c r="A53" s="26" t="str">
        <x:v>FIKTIV-S07</x:v>
      </x:c>
      <x:c r="B53" s="26" t="n">
        <x:v>6</x:v>
      </x:c>
      <x:c r="C53" s="26" t="str">
        <x:v>Emergenz</x:v>
      </x:c>
      <x:c r="D53" s="30" t="str">
        <x:f>A7SEM!L53</x:f>
        <x:v>VERIFIED_LOCAL</x:v>
      </x:c>
      <x:c r="E53" s="30" t="str">
        <x:f>IF(B53=1,"START",F52)</x:f>
        <x:v>STOP</x:v>
      </x:c>
      <x:c r="F53" s="30" t="str">
        <x:f>IF(E53&lt;&gt;"PASS","STOP",IF(D53="VERIFIED_LOCAL","PASS","DELAY"))</x:f>
        <x:v>STOP</x:v>
      </x:c>
      <x:c r="G53" s="30" t="str">
        <x:f>IF(F53="PASS",IF(B53=7,"LOCAL_COMPLETE","NEXT"),"HALT")</x:f>
        <x:v>HALT</x:v>
      </x:c>
      <x:c r="H53" s="30" t="str">
        <x:f>FAELLE!S12</x:f>
        <x:v>ALLOW</x:v>
      </x:c>
      <x:c r="I53" s="30" t="str">
        <x:f>FAELLE!T12</x:f>
        <x:v>ALLOW</x:v>
      </x:c>
      <x:c r="J53" s="30" t="str">
        <x:f>FAELLE!V12</x:f>
        <x:v>BLOCK</x:v>
      </x:c>
      <x:c r="K53" s="30" t="str">
        <x:f>IF(J53="BLOCK","NO_CANONICAL_ADMISSION","NON_AUTHORITATIVE")</x:f>
        <x:v>NO_CANONICAL_ADMISSION</x:v>
      </x:c>
    </x:row>
    <x:row r="54" ht="23" customHeight="1">
      <x:c r="A54" s="26" t="str">
        <x:v>FIKTIV-S07</x:v>
      </x:c>
      <x:c r="B54" s="26" t="n">
        <x:v>7</x:v>
      </x:c>
      <x:c r="C54" s="26" t="str">
        <x:v>Feldintegration</x:v>
      </x:c>
      <x:c r="D54" s="30" t="str">
        <x:f>A7SEM!L54</x:f>
        <x:v>VERIFIED_LOCAL</x:v>
      </x:c>
      <x:c r="E54" s="30" t="str">
        <x:f>IF(B54=1,"START",F53)</x:f>
        <x:v>STOP</x:v>
      </x:c>
      <x:c r="F54" s="30" t="str">
        <x:f>IF(E54&lt;&gt;"PASS","STOP",IF(D54="VERIFIED_LOCAL","PASS","DELAY"))</x:f>
        <x:v>STOP</x:v>
      </x:c>
      <x:c r="G54" s="30" t="str">
        <x:f>IF(F54="PASS",IF(B54=7,"LOCAL_COMPLETE","NEXT"),"HALT")</x:f>
        <x:v>HALT</x:v>
      </x:c>
      <x:c r="H54" s="30" t="str">
        <x:f>FAELLE!S12</x:f>
        <x:v>ALLOW</x:v>
      </x:c>
      <x:c r="I54" s="30" t="str">
        <x:f>FAELLE!T12</x:f>
        <x:v>ALLOW</x:v>
      </x:c>
      <x:c r="J54" s="30" t="str">
        <x:f>FAELLE!V12</x:f>
        <x:v>BLOCK</x:v>
      </x:c>
      <x:c r="K54" s="30" t="str">
        <x:f>IF(J54="BLOCK","NO_CANONICAL_ADMISSION","NON_AUTHORITATIVE")</x:f>
        <x:v>NO_CANONICAL_ADMISSION</x:v>
      </x:c>
    </x:row>
    <x:row r="55" ht="23" customHeight="1">
      <x:c r="A55" s="26" t="str">
        <x:v>FIKTIV-S08</x:v>
      </x:c>
      <x:c r="B55" s="26" t="n">
        <x:v>1</x:v>
      </x:c>
      <x:c r="C55" s="26" t="str">
        <x:v>Resonanz</x:v>
      </x:c>
      <x:c r="D55" s="30" t="str">
        <x:f>A7SEM!L55</x:f>
        <x:v>UNKNOWN</x:v>
      </x:c>
      <x:c r="E55" s="30" t="str">
        <x:f>"START"</x:f>
        <x:v>START</x:v>
      </x:c>
      <x:c r="F55" s="30" t="str">
        <x:f>IF(OR(FAELLE!B13="yes",FAELLE!C13="diagnosis",FAELLE!D13="diagnose",FAELLE!D13="treat"),"BLOCK",IF(D55="VERIFIED_LOCAL","PASS","DELAY"))</x:f>
        <x:v>DELAY</x:v>
      </x:c>
      <x:c r="G55" s="30" t="str">
        <x:f>IF(F55="PASS",IF(B55=7,"LOCAL_COMPLETE","NEXT"),"HALT")</x:f>
        <x:v>HALT</x:v>
      </x:c>
      <x:c r="H55" s="30" t="str">
        <x:f>FAELLE!S13</x:f>
        <x:v>ALLOW</x:v>
      </x:c>
      <x:c r="I55" s="30" t="str">
        <x:f>FAELLE!T13</x:f>
        <x:v>ALLOW</x:v>
      </x:c>
      <x:c r="J55" s="30" t="str">
        <x:f>FAELLE!V13</x:f>
        <x:v>BLOCK</x:v>
      </x:c>
      <x:c r="K55" s="30" t="str">
        <x:f>IF(J55="BLOCK","NO_CANONICAL_ADMISSION","NON_AUTHORITATIVE")</x:f>
        <x:v>NO_CANONICAL_ADMISSION</x:v>
      </x:c>
    </x:row>
    <x:row r="56" ht="23" customHeight="1">
      <x:c r="A56" s="26" t="str">
        <x:v>FIKTIV-S08</x:v>
      </x:c>
      <x:c r="B56" s="26" t="n">
        <x:v>2</x:v>
      </x:c>
      <x:c r="C56" s="26" t="str">
        <x:v>Ausdruck</x:v>
      </x:c>
      <x:c r="D56" s="30" t="str">
        <x:f>A7SEM!L56</x:f>
        <x:v>UNKNOWN</x:v>
      </x:c>
      <x:c r="E56" s="30" t="str">
        <x:f>IF(B56=1,"START",F55)</x:f>
        <x:v>DELAY</x:v>
      </x:c>
      <x:c r="F56" s="30" t="str">
        <x:f>IF(E56&lt;&gt;"PASS","STOP",IF(D56="VERIFIED_LOCAL","PASS","DELAY"))</x:f>
        <x:v>STOP</x:v>
      </x:c>
      <x:c r="G56" s="30" t="str">
        <x:f>IF(F56="PASS",IF(B56=7,"LOCAL_COMPLETE","NEXT"),"HALT")</x:f>
        <x:v>HALT</x:v>
      </x:c>
      <x:c r="H56" s="30" t="str">
        <x:f>FAELLE!S13</x:f>
        <x:v>ALLOW</x:v>
      </x:c>
      <x:c r="I56" s="30" t="str">
        <x:f>FAELLE!T13</x:f>
        <x:v>ALLOW</x:v>
      </x:c>
      <x:c r="J56" s="30" t="str">
        <x:f>FAELLE!V13</x:f>
        <x:v>BLOCK</x:v>
      </x:c>
      <x:c r="K56" s="30" t="str">
        <x:f>IF(J56="BLOCK","NO_CANONICAL_ADMISSION","NON_AUTHORITATIVE")</x:f>
        <x:v>NO_CANONICAL_ADMISSION</x:v>
      </x:c>
    </x:row>
    <x:row r="57" ht="23" customHeight="1">
      <x:c r="A57" s="26" t="str">
        <x:v>FIKTIV-S08</x:v>
      </x:c>
      <x:c r="B57" s="26" t="n">
        <x:v>3</x:v>
      </x:c>
      <x:c r="C57" s="26" t="str">
        <x:v>Echo</x:v>
      </x:c>
      <x:c r="D57" s="30" t="str">
        <x:f>A7SEM!L57</x:f>
        <x:v>UNKNOWN</x:v>
      </x:c>
      <x:c r="E57" s="30" t="str">
        <x:f>IF(B57=1,"START",F56)</x:f>
        <x:v>STOP</x:v>
      </x:c>
      <x:c r="F57" s="30" t="str">
        <x:f>IF(E57&lt;&gt;"PASS","STOP",IF(D57="VERIFIED_LOCAL","PASS","DELAY"))</x:f>
        <x:v>STOP</x:v>
      </x:c>
      <x:c r="G57" s="30" t="str">
        <x:f>IF(F57="PASS",IF(B57=7,"LOCAL_COMPLETE","NEXT"),"HALT")</x:f>
        <x:v>HALT</x:v>
      </x:c>
      <x:c r="H57" s="30" t="str">
        <x:f>FAELLE!S13</x:f>
        <x:v>ALLOW</x:v>
      </x:c>
      <x:c r="I57" s="30" t="str">
        <x:f>FAELLE!T13</x:f>
        <x:v>ALLOW</x:v>
      </x:c>
      <x:c r="J57" s="30" t="str">
        <x:f>FAELLE!V13</x:f>
        <x:v>BLOCK</x:v>
      </x:c>
      <x:c r="K57" s="30" t="str">
        <x:f>IF(J57="BLOCK","NO_CANONICAL_ADMISSION","NON_AUTHORITATIVE")</x:f>
        <x:v>NO_CANONICAL_ADMISSION</x:v>
      </x:c>
    </x:row>
    <x:row r="58" ht="23" customHeight="1">
      <x:c r="A58" s="26" t="str">
        <x:v>FIKTIV-S08</x:v>
      </x:c>
      <x:c r="B58" s="26" t="n">
        <x:v>4</x:v>
      </x:c>
      <x:c r="C58" s="26" t="str">
        <x:v>Bedeutung</x:v>
      </x:c>
      <x:c r="D58" s="30" t="str">
        <x:f>A7SEM!L58</x:f>
        <x:v>UNKNOWN</x:v>
      </x:c>
      <x:c r="E58" s="30" t="str">
        <x:f>IF(B58=1,"START",F57)</x:f>
        <x:v>STOP</x:v>
      </x:c>
      <x:c r="F58" s="30" t="str">
        <x:f>IF(E58&lt;&gt;"PASS","STOP",IF(D58="VERIFIED_LOCAL","PASS","DELAY"))</x:f>
        <x:v>STOP</x:v>
      </x:c>
      <x:c r="G58" s="30" t="str">
        <x:f>IF(F58="PASS",IF(B58=7,"LOCAL_COMPLETE","NEXT"),"HALT")</x:f>
        <x:v>HALT</x:v>
      </x:c>
      <x:c r="H58" s="30" t="str">
        <x:f>FAELLE!S13</x:f>
        <x:v>ALLOW</x:v>
      </x:c>
      <x:c r="I58" s="30" t="str">
        <x:f>FAELLE!T13</x:f>
        <x:v>ALLOW</x:v>
      </x:c>
      <x:c r="J58" s="30" t="str">
        <x:f>FAELLE!V13</x:f>
        <x:v>BLOCK</x:v>
      </x:c>
      <x:c r="K58" s="30" t="str">
        <x:f>IF(J58="BLOCK","NO_CANONICAL_ADMISSION","NON_AUTHORITATIVE")</x:f>
        <x:v>NO_CANONICAL_ADMISSION</x:v>
      </x:c>
    </x:row>
    <x:row r="59" ht="23" customHeight="1">
      <x:c r="A59" s="26" t="str">
        <x:v>FIKTIV-S08</x:v>
      </x:c>
      <x:c r="B59" s="26" t="n">
        <x:v>5</x:v>
      </x:c>
      <x:c r="C59" s="26" t="str">
        <x:v>Stabilisierung</x:v>
      </x:c>
      <x:c r="D59" s="30" t="str">
        <x:f>A7SEM!L59</x:f>
        <x:v>UNKNOWN</x:v>
      </x:c>
      <x:c r="E59" s="30" t="str">
        <x:f>IF(B59=1,"START",F58)</x:f>
        <x:v>STOP</x:v>
      </x:c>
      <x:c r="F59" s="30" t="str">
        <x:f>IF(E59&lt;&gt;"PASS","STOP",IF(D59="VERIFIED_LOCAL","PASS","DELAY"))</x:f>
        <x:v>STOP</x:v>
      </x:c>
      <x:c r="G59" s="30" t="str">
        <x:f>IF(F59="PASS",IF(B59=7,"LOCAL_COMPLETE","NEXT"),"HALT")</x:f>
        <x:v>HALT</x:v>
      </x:c>
      <x:c r="H59" s="30" t="str">
        <x:f>FAELLE!S13</x:f>
        <x:v>ALLOW</x:v>
      </x:c>
      <x:c r="I59" s="30" t="str">
        <x:f>FAELLE!T13</x:f>
        <x:v>ALLOW</x:v>
      </x:c>
      <x:c r="J59" s="30" t="str">
        <x:f>FAELLE!V13</x:f>
        <x:v>BLOCK</x:v>
      </x:c>
      <x:c r="K59" s="30" t="str">
        <x:f>IF(J59="BLOCK","NO_CANONICAL_ADMISSION","NON_AUTHORITATIVE")</x:f>
        <x:v>NO_CANONICAL_ADMISSION</x:v>
      </x:c>
    </x:row>
    <x:row r="60" ht="23" customHeight="1">
      <x:c r="A60" s="26" t="str">
        <x:v>FIKTIV-S08</x:v>
      </x:c>
      <x:c r="B60" s="26" t="n">
        <x:v>6</x:v>
      </x:c>
      <x:c r="C60" s="26" t="str">
        <x:v>Emergenz</x:v>
      </x:c>
      <x:c r="D60" s="30" t="str">
        <x:f>A7SEM!L60</x:f>
        <x:v>UNKNOWN</x:v>
      </x:c>
      <x:c r="E60" s="30" t="str">
        <x:f>IF(B60=1,"START",F59)</x:f>
        <x:v>STOP</x:v>
      </x:c>
      <x:c r="F60" s="30" t="str">
        <x:f>IF(E60&lt;&gt;"PASS","STOP",IF(D60="VERIFIED_LOCAL","PASS","DELAY"))</x:f>
        <x:v>STOP</x:v>
      </x:c>
      <x:c r="G60" s="30" t="str">
        <x:f>IF(F60="PASS",IF(B60=7,"LOCAL_COMPLETE","NEXT"),"HALT")</x:f>
        <x:v>HALT</x:v>
      </x:c>
      <x:c r="H60" s="30" t="str">
        <x:f>FAELLE!S13</x:f>
        <x:v>ALLOW</x:v>
      </x:c>
      <x:c r="I60" s="30" t="str">
        <x:f>FAELLE!T13</x:f>
        <x:v>ALLOW</x:v>
      </x:c>
      <x:c r="J60" s="30" t="str">
        <x:f>FAELLE!V13</x:f>
        <x:v>BLOCK</x:v>
      </x:c>
      <x:c r="K60" s="30" t="str">
        <x:f>IF(J60="BLOCK","NO_CANONICAL_ADMISSION","NON_AUTHORITATIVE")</x:f>
        <x:v>NO_CANONICAL_ADMISSION</x:v>
      </x:c>
    </x:row>
    <x:row r="61" ht="23" customHeight="1">
      <x:c r="A61" s="26" t="str">
        <x:v>FIKTIV-S08</x:v>
      </x:c>
      <x:c r="B61" s="26" t="n">
        <x:v>7</x:v>
      </x:c>
      <x:c r="C61" s="26" t="str">
        <x:v>Feldintegration</x:v>
      </x:c>
      <x:c r="D61" s="30" t="str">
        <x:f>A7SEM!L61</x:f>
        <x:v>UNKNOWN</x:v>
      </x:c>
      <x:c r="E61" s="30" t="str">
        <x:f>IF(B61=1,"START",F60)</x:f>
        <x:v>STOP</x:v>
      </x:c>
      <x:c r="F61" s="30" t="str">
        <x:f>IF(E61&lt;&gt;"PASS","STOP",IF(D61="VERIFIED_LOCAL","PASS","DELAY"))</x:f>
        <x:v>STOP</x:v>
      </x:c>
      <x:c r="G61" s="30" t="str">
        <x:f>IF(F61="PASS",IF(B61=7,"LOCAL_COMPLETE","NEXT"),"HALT")</x:f>
        <x:v>HALT</x:v>
      </x:c>
      <x:c r="H61" s="30" t="str">
        <x:f>FAELLE!S13</x:f>
        <x:v>ALLOW</x:v>
      </x:c>
      <x:c r="I61" s="30" t="str">
        <x:f>FAELLE!T13</x:f>
        <x:v>ALLOW</x:v>
      </x:c>
      <x:c r="J61" s="30" t="str">
        <x:f>FAELLE!V13</x:f>
        <x:v>BLOCK</x:v>
      </x:c>
      <x:c r="K61" s="30" t="str">
        <x:f>IF(J61="BLOCK","NO_CANONICAL_ADMISSION","NON_AUTHORITATIVE")</x:f>
        <x:v>NO_CANONICAL_ADMISSION</x:v>
      </x:c>
    </x:row>
    <x:row r="62" ht="23" customHeight="1">
      <x:c r="A62" s="26" t="str">
        <x:v>FIKTIV-S09</x:v>
      </x:c>
      <x:c r="B62" s="26" t="n">
        <x:v>1</x:v>
      </x:c>
      <x:c r="C62" s="26" t="str">
        <x:v>Resonanz</x:v>
      </x:c>
      <x:c r="D62" s="30" t="str">
        <x:f>A7SEM!L62</x:f>
        <x:v>UNKNOWN</x:v>
      </x:c>
      <x:c r="E62" s="30" t="str">
        <x:f>"START"</x:f>
        <x:v>START</x:v>
      </x:c>
      <x:c r="F62" s="30" t="str">
        <x:f>IF(OR(FAELLE!B14="yes",FAELLE!C14="diagnosis",FAELLE!D14="diagnose",FAELLE!D14="treat"),"BLOCK",IF(D62="VERIFIED_LOCAL","PASS","DELAY"))</x:f>
        <x:v>DELAY</x:v>
      </x:c>
      <x:c r="G62" s="30" t="str">
        <x:f>IF(F62="PASS",IF(B62=7,"LOCAL_COMPLETE","NEXT"),"HALT")</x:f>
        <x:v>HALT</x:v>
      </x:c>
      <x:c r="H62" s="30" t="str">
        <x:f>FAELLE!S14</x:f>
        <x:v>DELAY</x:v>
      </x:c>
      <x:c r="I62" s="30" t="str">
        <x:f>FAELLE!T14</x:f>
        <x:v>ALLOW</x:v>
      </x:c>
      <x:c r="J62" s="30" t="str">
        <x:f>FAELLE!V14</x:f>
        <x:v>BLOCK</x:v>
      </x:c>
      <x:c r="K62" s="30" t="str">
        <x:f>IF(J62="BLOCK","NO_CANONICAL_ADMISSION","NON_AUTHORITATIVE")</x:f>
        <x:v>NO_CANONICAL_ADMISSION</x:v>
      </x:c>
    </x:row>
    <x:row r="63" ht="23" customHeight="1">
      <x:c r="A63" s="26" t="str">
        <x:v>FIKTIV-S09</x:v>
      </x:c>
      <x:c r="B63" s="26" t="n">
        <x:v>2</x:v>
      </x:c>
      <x:c r="C63" s="26" t="str">
        <x:v>Ausdruck</x:v>
      </x:c>
      <x:c r="D63" s="30" t="str">
        <x:f>A7SEM!L63</x:f>
        <x:v>UNKNOWN</x:v>
      </x:c>
      <x:c r="E63" s="30" t="str">
        <x:f>IF(B63=1,"START",F62)</x:f>
        <x:v>DELAY</x:v>
      </x:c>
      <x:c r="F63" s="30" t="str">
        <x:f>IF(E63&lt;&gt;"PASS","STOP",IF(D63="VERIFIED_LOCAL","PASS","DELAY"))</x:f>
        <x:v>STOP</x:v>
      </x:c>
      <x:c r="G63" s="30" t="str">
        <x:f>IF(F63="PASS",IF(B63=7,"LOCAL_COMPLETE","NEXT"),"HALT")</x:f>
        <x:v>HALT</x:v>
      </x:c>
      <x:c r="H63" s="30" t="str">
        <x:f>FAELLE!S14</x:f>
        <x:v>DELAY</x:v>
      </x:c>
      <x:c r="I63" s="30" t="str">
        <x:f>FAELLE!T14</x:f>
        <x:v>ALLOW</x:v>
      </x:c>
      <x:c r="J63" s="30" t="str">
        <x:f>FAELLE!V14</x:f>
        <x:v>BLOCK</x:v>
      </x:c>
      <x:c r="K63" s="30" t="str">
        <x:f>IF(J63="BLOCK","NO_CANONICAL_ADMISSION","NON_AUTHORITATIVE")</x:f>
        <x:v>NO_CANONICAL_ADMISSION</x:v>
      </x:c>
    </x:row>
    <x:row r="64" ht="23" customHeight="1">
      <x:c r="A64" s="26" t="str">
        <x:v>FIKTIV-S09</x:v>
      </x:c>
      <x:c r="B64" s="26" t="n">
        <x:v>3</x:v>
      </x:c>
      <x:c r="C64" s="26" t="str">
        <x:v>Echo</x:v>
      </x:c>
      <x:c r="D64" s="30" t="str">
        <x:f>A7SEM!L64</x:f>
        <x:v>UNKNOWN</x:v>
      </x:c>
      <x:c r="E64" s="30" t="str">
        <x:f>IF(B64=1,"START",F63)</x:f>
        <x:v>STOP</x:v>
      </x:c>
      <x:c r="F64" s="30" t="str">
        <x:f>IF(E64&lt;&gt;"PASS","STOP",IF(D64="VERIFIED_LOCAL","PASS","DELAY"))</x:f>
        <x:v>STOP</x:v>
      </x:c>
      <x:c r="G64" s="30" t="str">
        <x:f>IF(F64="PASS",IF(B64=7,"LOCAL_COMPLETE","NEXT"),"HALT")</x:f>
        <x:v>HALT</x:v>
      </x:c>
      <x:c r="H64" s="30" t="str">
        <x:f>FAELLE!S14</x:f>
        <x:v>DELAY</x:v>
      </x:c>
      <x:c r="I64" s="30" t="str">
        <x:f>FAELLE!T14</x:f>
        <x:v>ALLOW</x:v>
      </x:c>
      <x:c r="J64" s="30" t="str">
        <x:f>FAELLE!V14</x:f>
        <x:v>BLOCK</x:v>
      </x:c>
      <x:c r="K64" s="30" t="str">
        <x:f>IF(J64="BLOCK","NO_CANONICAL_ADMISSION","NON_AUTHORITATIVE")</x:f>
        <x:v>NO_CANONICAL_ADMISSION</x:v>
      </x:c>
    </x:row>
    <x:row r="65" ht="23" customHeight="1">
      <x:c r="A65" s="26" t="str">
        <x:v>FIKTIV-S09</x:v>
      </x:c>
      <x:c r="B65" s="26" t="n">
        <x:v>4</x:v>
      </x:c>
      <x:c r="C65" s="26" t="str">
        <x:v>Bedeutung</x:v>
      </x:c>
      <x:c r="D65" s="30" t="str">
        <x:f>A7SEM!L65</x:f>
        <x:v>UNKNOWN</x:v>
      </x:c>
      <x:c r="E65" s="30" t="str">
        <x:f>IF(B65=1,"START",F64)</x:f>
        <x:v>STOP</x:v>
      </x:c>
      <x:c r="F65" s="30" t="str">
        <x:f>IF(E65&lt;&gt;"PASS","STOP",IF(D65="VERIFIED_LOCAL","PASS","DELAY"))</x:f>
        <x:v>STOP</x:v>
      </x:c>
      <x:c r="G65" s="30" t="str">
        <x:f>IF(F65="PASS",IF(B65=7,"LOCAL_COMPLETE","NEXT"),"HALT")</x:f>
        <x:v>HALT</x:v>
      </x:c>
      <x:c r="H65" s="30" t="str">
        <x:f>FAELLE!S14</x:f>
        <x:v>DELAY</x:v>
      </x:c>
      <x:c r="I65" s="30" t="str">
        <x:f>FAELLE!T14</x:f>
        <x:v>ALLOW</x:v>
      </x:c>
      <x:c r="J65" s="30" t="str">
        <x:f>FAELLE!V14</x:f>
        <x:v>BLOCK</x:v>
      </x:c>
      <x:c r="K65" s="30" t="str">
        <x:f>IF(J65="BLOCK","NO_CANONICAL_ADMISSION","NON_AUTHORITATIVE")</x:f>
        <x:v>NO_CANONICAL_ADMISSION</x:v>
      </x:c>
    </x:row>
    <x:row r="66" ht="23" customHeight="1">
      <x:c r="A66" s="26" t="str">
        <x:v>FIKTIV-S09</x:v>
      </x:c>
      <x:c r="B66" s="26" t="n">
        <x:v>5</x:v>
      </x:c>
      <x:c r="C66" s="26" t="str">
        <x:v>Stabilisierung</x:v>
      </x:c>
      <x:c r="D66" s="30" t="str">
        <x:f>A7SEM!L66</x:f>
        <x:v>UNKNOWN</x:v>
      </x:c>
      <x:c r="E66" s="30" t="str">
        <x:f>IF(B66=1,"START",F65)</x:f>
        <x:v>STOP</x:v>
      </x:c>
      <x:c r="F66" s="30" t="str">
        <x:f>IF(E66&lt;&gt;"PASS","STOP",IF(D66="VERIFIED_LOCAL","PASS","DELAY"))</x:f>
        <x:v>STOP</x:v>
      </x:c>
      <x:c r="G66" s="30" t="str">
        <x:f>IF(F66="PASS",IF(B66=7,"LOCAL_COMPLETE","NEXT"),"HALT")</x:f>
        <x:v>HALT</x:v>
      </x:c>
      <x:c r="H66" s="30" t="str">
        <x:f>FAELLE!S14</x:f>
        <x:v>DELAY</x:v>
      </x:c>
      <x:c r="I66" s="30" t="str">
        <x:f>FAELLE!T14</x:f>
        <x:v>ALLOW</x:v>
      </x:c>
      <x:c r="J66" s="30" t="str">
        <x:f>FAELLE!V14</x:f>
        <x:v>BLOCK</x:v>
      </x:c>
      <x:c r="K66" s="30" t="str">
        <x:f>IF(J66="BLOCK","NO_CANONICAL_ADMISSION","NON_AUTHORITATIVE")</x:f>
        <x:v>NO_CANONICAL_ADMISSION</x:v>
      </x:c>
    </x:row>
    <x:row r="67" ht="23" customHeight="1">
      <x:c r="A67" s="26" t="str">
        <x:v>FIKTIV-S09</x:v>
      </x:c>
      <x:c r="B67" s="26" t="n">
        <x:v>6</x:v>
      </x:c>
      <x:c r="C67" s="26" t="str">
        <x:v>Emergenz</x:v>
      </x:c>
      <x:c r="D67" s="30" t="str">
        <x:f>A7SEM!L67</x:f>
        <x:v>UNKNOWN</x:v>
      </x:c>
      <x:c r="E67" s="30" t="str">
        <x:f>IF(B67=1,"START",F66)</x:f>
        <x:v>STOP</x:v>
      </x:c>
      <x:c r="F67" s="30" t="str">
        <x:f>IF(E67&lt;&gt;"PASS","STOP",IF(D67="VERIFIED_LOCAL","PASS","DELAY"))</x:f>
        <x:v>STOP</x:v>
      </x:c>
      <x:c r="G67" s="30" t="str">
        <x:f>IF(F67="PASS",IF(B67=7,"LOCAL_COMPLETE","NEXT"),"HALT")</x:f>
        <x:v>HALT</x:v>
      </x:c>
      <x:c r="H67" s="30" t="str">
        <x:f>FAELLE!S14</x:f>
        <x:v>DELAY</x:v>
      </x:c>
      <x:c r="I67" s="30" t="str">
        <x:f>FAELLE!T14</x:f>
        <x:v>ALLOW</x:v>
      </x:c>
      <x:c r="J67" s="30" t="str">
        <x:f>FAELLE!V14</x:f>
        <x:v>BLOCK</x:v>
      </x:c>
      <x:c r="K67" s="30" t="str">
        <x:f>IF(J67="BLOCK","NO_CANONICAL_ADMISSION","NON_AUTHORITATIVE")</x:f>
        <x:v>NO_CANONICAL_ADMISSION</x:v>
      </x:c>
    </x:row>
    <x:row r="68" ht="23" customHeight="1">
      <x:c r="A68" s="26" t="str">
        <x:v>FIKTIV-S09</x:v>
      </x:c>
      <x:c r="B68" s="26" t="n">
        <x:v>7</x:v>
      </x:c>
      <x:c r="C68" s="26" t="str">
        <x:v>Feldintegration</x:v>
      </x:c>
      <x:c r="D68" s="30" t="str">
        <x:f>A7SEM!L68</x:f>
        <x:v>UNKNOWN</x:v>
      </x:c>
      <x:c r="E68" s="30" t="str">
        <x:f>IF(B68=1,"START",F67)</x:f>
        <x:v>STOP</x:v>
      </x:c>
      <x:c r="F68" s="30" t="str">
        <x:f>IF(E68&lt;&gt;"PASS","STOP",IF(D68="VERIFIED_LOCAL","PASS","DELAY"))</x:f>
        <x:v>STOP</x:v>
      </x:c>
      <x:c r="G68" s="30" t="str">
        <x:f>IF(F68="PASS",IF(B68=7,"LOCAL_COMPLETE","NEXT"),"HALT")</x:f>
        <x:v>HALT</x:v>
      </x:c>
      <x:c r="H68" s="30" t="str">
        <x:f>FAELLE!S14</x:f>
        <x:v>DELAY</x:v>
      </x:c>
      <x:c r="I68" s="30" t="str">
        <x:f>FAELLE!T14</x:f>
        <x:v>ALLOW</x:v>
      </x:c>
      <x:c r="J68" s="30" t="str">
        <x:f>FAELLE!V14</x:f>
        <x:v>BLOCK</x:v>
      </x:c>
      <x:c r="K68" s="30" t="str">
        <x:f>IF(J68="BLOCK","NO_CANONICAL_ADMISSION","NON_AUTHORITATIVE")</x:f>
        <x:v>NO_CANONICAL_ADMISSION</x:v>
      </x:c>
    </x:row>
    <x:row r="69" ht="23" customHeight="1">
      <x:c r="A69" s="26" t="str">
        <x:v>FIKTIV-S10</x:v>
      </x:c>
      <x:c r="B69" s="26" t="n">
        <x:v>1</x:v>
      </x:c>
      <x:c r="C69" s="26" t="str">
        <x:v>Resonanz</x:v>
      </x:c>
      <x:c r="D69" s="30" t="str">
        <x:f>A7SEM!L69</x:f>
        <x:v>UNKNOWN</x:v>
      </x:c>
      <x:c r="E69" s="30" t="str">
        <x:f>"START"</x:f>
        <x:v>START</x:v>
      </x:c>
      <x:c r="F69" s="30" t="str">
        <x:f>IF(OR(FAELLE!B15="yes",FAELLE!C15="diagnosis",FAELLE!D15="diagnose",FAELLE!D15="treat"),"BLOCK",IF(D69="VERIFIED_LOCAL","PASS","DELAY"))</x:f>
        <x:v>DELAY</x:v>
      </x:c>
      <x:c r="G69" s="30" t="str">
        <x:f>IF(F69="PASS",IF(B69=7,"LOCAL_COMPLETE","NEXT"),"HALT")</x:f>
        <x:v>HALT</x:v>
      </x:c>
      <x:c r="H69" s="30" t="str">
        <x:f>FAELLE!S15</x:f>
        <x:v>UNKNOWN</x:v>
      </x:c>
      <x:c r="I69" s="30" t="str">
        <x:f>FAELLE!T15</x:f>
        <x:v>ALLOW</x:v>
      </x:c>
      <x:c r="J69" s="30" t="str">
        <x:f>FAELLE!V15</x:f>
        <x:v>BLOCK</x:v>
      </x:c>
      <x:c r="K69" s="30" t="str">
        <x:f>IF(J69="BLOCK","NO_CANONICAL_ADMISSION","NON_AUTHORITATIVE")</x:f>
        <x:v>NO_CANONICAL_ADMISSION</x:v>
      </x:c>
    </x:row>
    <x:row r="70" ht="23" customHeight="1">
      <x:c r="A70" s="26" t="str">
        <x:v>FIKTIV-S10</x:v>
      </x:c>
      <x:c r="B70" s="26" t="n">
        <x:v>2</x:v>
      </x:c>
      <x:c r="C70" s="26" t="str">
        <x:v>Ausdruck</x:v>
      </x:c>
      <x:c r="D70" s="30" t="str">
        <x:f>A7SEM!L70</x:f>
        <x:v>UNKNOWN</x:v>
      </x:c>
      <x:c r="E70" s="30" t="str">
        <x:f>IF(B70=1,"START",F69)</x:f>
        <x:v>DELAY</x:v>
      </x:c>
      <x:c r="F70" s="30" t="str">
        <x:f>IF(E70&lt;&gt;"PASS","STOP",IF(D70="VERIFIED_LOCAL","PASS","DELAY"))</x:f>
        <x:v>STOP</x:v>
      </x:c>
      <x:c r="G70" s="30" t="str">
        <x:f>IF(F70="PASS",IF(B70=7,"LOCAL_COMPLETE","NEXT"),"HALT")</x:f>
        <x:v>HALT</x:v>
      </x:c>
      <x:c r="H70" s="30" t="str">
        <x:f>FAELLE!S15</x:f>
        <x:v>UNKNOWN</x:v>
      </x:c>
      <x:c r="I70" s="30" t="str">
        <x:f>FAELLE!T15</x:f>
        <x:v>ALLOW</x:v>
      </x:c>
      <x:c r="J70" s="30" t="str">
        <x:f>FAELLE!V15</x:f>
        <x:v>BLOCK</x:v>
      </x:c>
      <x:c r="K70" s="30" t="str">
        <x:f>IF(J70="BLOCK","NO_CANONICAL_ADMISSION","NON_AUTHORITATIVE")</x:f>
        <x:v>NO_CANONICAL_ADMISSION</x:v>
      </x:c>
    </x:row>
    <x:row r="71" ht="23" customHeight="1">
      <x:c r="A71" s="26" t="str">
        <x:v>FIKTIV-S10</x:v>
      </x:c>
      <x:c r="B71" s="26" t="n">
        <x:v>3</x:v>
      </x:c>
      <x:c r="C71" s="26" t="str">
        <x:v>Echo</x:v>
      </x:c>
      <x:c r="D71" s="30" t="str">
        <x:f>A7SEM!L71</x:f>
        <x:v>UNKNOWN</x:v>
      </x:c>
      <x:c r="E71" s="30" t="str">
        <x:f>IF(B71=1,"START",F70)</x:f>
        <x:v>STOP</x:v>
      </x:c>
      <x:c r="F71" s="30" t="str">
        <x:f>IF(E71&lt;&gt;"PASS","STOP",IF(D71="VERIFIED_LOCAL","PASS","DELAY"))</x:f>
        <x:v>STOP</x:v>
      </x:c>
      <x:c r="G71" s="30" t="str">
        <x:f>IF(F71="PASS",IF(B71=7,"LOCAL_COMPLETE","NEXT"),"HALT")</x:f>
        <x:v>HALT</x:v>
      </x:c>
      <x:c r="H71" s="30" t="str">
        <x:f>FAELLE!S15</x:f>
        <x:v>UNKNOWN</x:v>
      </x:c>
      <x:c r="I71" s="30" t="str">
        <x:f>FAELLE!T15</x:f>
        <x:v>ALLOW</x:v>
      </x:c>
      <x:c r="J71" s="30" t="str">
        <x:f>FAELLE!V15</x:f>
        <x:v>BLOCK</x:v>
      </x:c>
      <x:c r="K71" s="30" t="str">
        <x:f>IF(J71="BLOCK","NO_CANONICAL_ADMISSION","NON_AUTHORITATIVE")</x:f>
        <x:v>NO_CANONICAL_ADMISSION</x:v>
      </x:c>
    </x:row>
    <x:row r="72" ht="23" customHeight="1">
      <x:c r="A72" s="26" t="str">
        <x:v>FIKTIV-S10</x:v>
      </x:c>
      <x:c r="B72" s="26" t="n">
        <x:v>4</x:v>
      </x:c>
      <x:c r="C72" s="26" t="str">
        <x:v>Bedeutung</x:v>
      </x:c>
      <x:c r="D72" s="30" t="str">
        <x:f>A7SEM!L72</x:f>
        <x:v>UNKNOWN</x:v>
      </x:c>
      <x:c r="E72" s="30" t="str">
        <x:f>IF(B72=1,"START",F71)</x:f>
        <x:v>STOP</x:v>
      </x:c>
      <x:c r="F72" s="30" t="str">
        <x:f>IF(E72&lt;&gt;"PASS","STOP",IF(D72="VERIFIED_LOCAL","PASS","DELAY"))</x:f>
        <x:v>STOP</x:v>
      </x:c>
      <x:c r="G72" s="30" t="str">
        <x:f>IF(F72="PASS",IF(B72=7,"LOCAL_COMPLETE","NEXT"),"HALT")</x:f>
        <x:v>HALT</x:v>
      </x:c>
      <x:c r="H72" s="30" t="str">
        <x:f>FAELLE!S15</x:f>
        <x:v>UNKNOWN</x:v>
      </x:c>
      <x:c r="I72" s="30" t="str">
        <x:f>FAELLE!T15</x:f>
        <x:v>ALLOW</x:v>
      </x:c>
      <x:c r="J72" s="30" t="str">
        <x:f>FAELLE!V15</x:f>
        <x:v>BLOCK</x:v>
      </x:c>
      <x:c r="K72" s="30" t="str">
        <x:f>IF(J72="BLOCK","NO_CANONICAL_ADMISSION","NON_AUTHORITATIVE")</x:f>
        <x:v>NO_CANONICAL_ADMISSION</x:v>
      </x:c>
    </x:row>
    <x:row r="73" ht="23" customHeight="1">
      <x:c r="A73" s="26" t="str">
        <x:v>FIKTIV-S10</x:v>
      </x:c>
      <x:c r="B73" s="26" t="n">
        <x:v>5</x:v>
      </x:c>
      <x:c r="C73" s="26" t="str">
        <x:v>Stabilisierung</x:v>
      </x:c>
      <x:c r="D73" s="30" t="str">
        <x:f>A7SEM!L73</x:f>
        <x:v>UNKNOWN</x:v>
      </x:c>
      <x:c r="E73" s="30" t="str">
        <x:f>IF(B73=1,"START",F72)</x:f>
        <x:v>STOP</x:v>
      </x:c>
      <x:c r="F73" s="30" t="str">
        <x:f>IF(E73&lt;&gt;"PASS","STOP",IF(D73="VERIFIED_LOCAL","PASS","DELAY"))</x:f>
        <x:v>STOP</x:v>
      </x:c>
      <x:c r="G73" s="30" t="str">
        <x:f>IF(F73="PASS",IF(B73=7,"LOCAL_COMPLETE","NEXT"),"HALT")</x:f>
        <x:v>HALT</x:v>
      </x:c>
      <x:c r="H73" s="30" t="str">
        <x:f>FAELLE!S15</x:f>
        <x:v>UNKNOWN</x:v>
      </x:c>
      <x:c r="I73" s="30" t="str">
        <x:f>FAELLE!T15</x:f>
        <x:v>ALLOW</x:v>
      </x:c>
      <x:c r="J73" s="30" t="str">
        <x:f>FAELLE!V15</x:f>
        <x:v>BLOCK</x:v>
      </x:c>
      <x:c r="K73" s="30" t="str">
        <x:f>IF(J73="BLOCK","NO_CANONICAL_ADMISSION","NON_AUTHORITATIVE")</x:f>
        <x:v>NO_CANONICAL_ADMISSION</x:v>
      </x:c>
    </x:row>
    <x:row r="74" ht="23" customHeight="1">
      <x:c r="A74" s="26" t="str">
        <x:v>FIKTIV-S10</x:v>
      </x:c>
      <x:c r="B74" s="26" t="n">
        <x:v>6</x:v>
      </x:c>
      <x:c r="C74" s="26" t="str">
        <x:v>Emergenz</x:v>
      </x:c>
      <x:c r="D74" s="30" t="str">
        <x:f>A7SEM!L74</x:f>
        <x:v>UNKNOWN</x:v>
      </x:c>
      <x:c r="E74" s="30" t="str">
        <x:f>IF(B74=1,"START",F73)</x:f>
        <x:v>STOP</x:v>
      </x:c>
      <x:c r="F74" s="30" t="str">
        <x:f>IF(E74&lt;&gt;"PASS","STOP",IF(D74="VERIFIED_LOCAL","PASS","DELAY"))</x:f>
        <x:v>STOP</x:v>
      </x:c>
      <x:c r="G74" s="30" t="str">
        <x:f>IF(F74="PASS",IF(B74=7,"LOCAL_COMPLETE","NEXT"),"HALT")</x:f>
        <x:v>HALT</x:v>
      </x:c>
      <x:c r="H74" s="30" t="str">
        <x:f>FAELLE!S15</x:f>
        <x:v>UNKNOWN</x:v>
      </x:c>
      <x:c r="I74" s="30" t="str">
        <x:f>FAELLE!T15</x:f>
        <x:v>ALLOW</x:v>
      </x:c>
      <x:c r="J74" s="30" t="str">
        <x:f>FAELLE!V15</x:f>
        <x:v>BLOCK</x:v>
      </x:c>
      <x:c r="K74" s="30" t="str">
        <x:f>IF(J74="BLOCK","NO_CANONICAL_ADMISSION","NON_AUTHORITATIVE")</x:f>
        <x:v>NO_CANONICAL_ADMISSION</x:v>
      </x:c>
    </x:row>
    <x:row r="75" ht="23" customHeight="1">
      <x:c r="A75" s="26" t="str">
        <x:v>FIKTIV-S10</x:v>
      </x:c>
      <x:c r="B75" s="26" t="n">
        <x:v>7</x:v>
      </x:c>
      <x:c r="C75" s="26" t="str">
        <x:v>Feldintegration</x:v>
      </x:c>
      <x:c r="D75" s="30" t="str">
        <x:f>A7SEM!L75</x:f>
        <x:v>UNKNOWN</x:v>
      </x:c>
      <x:c r="E75" s="30" t="str">
        <x:f>IF(B75=1,"START",F74)</x:f>
        <x:v>STOP</x:v>
      </x:c>
      <x:c r="F75" s="30" t="str">
        <x:f>IF(E75&lt;&gt;"PASS","STOP",IF(D75="VERIFIED_LOCAL","PASS","DELAY"))</x:f>
        <x:v>STOP</x:v>
      </x:c>
      <x:c r="G75" s="30" t="str">
        <x:f>IF(F75="PASS",IF(B75=7,"LOCAL_COMPLETE","NEXT"),"HALT")</x:f>
        <x:v>HALT</x:v>
      </x:c>
      <x:c r="H75" s="30" t="str">
        <x:f>FAELLE!S15</x:f>
        <x:v>UNKNOWN</x:v>
      </x:c>
      <x:c r="I75" s="30" t="str">
        <x:f>FAELLE!T15</x:f>
        <x:v>ALLOW</x:v>
      </x:c>
      <x:c r="J75" s="30" t="str">
        <x:f>FAELLE!V15</x:f>
        <x:v>BLOCK</x:v>
      </x:c>
      <x:c r="K75" s="30" t="str">
        <x:f>IF(J75="BLOCK","NO_CANONICAL_ADMISSION","NON_AUTHORITATIVE")</x:f>
        <x:v>NO_CANONICAL_ADMISSION</x:v>
      </x:c>
    </x:row>
    <x:row r="76" ht="23" customHeight="1">
      <x:c r="A76" s="22"/>
      <x:c r="B76" s="22"/>
      <x:c r="C76" s="22"/>
      <x:c r="D76" s="22"/>
      <x:c r="E76" s="22"/>
      <x:c r="F76" s="22"/>
      <x:c r="G76" s="22"/>
      <x:c r="H76" s="22"/>
      <x:c r="I76" s="22"/>
      <x:c r="J76" s="22"/>
      <x:c r="K76" s="22"/>
    </x:row>
    <x:row r="77" ht="23" customHeight="1">
      <x:c r="A77" s="22"/>
      <x:c r="B77" s="22"/>
      <x:c r="C77" s="22"/>
      <x:c r="D77" s="22"/>
      <x:c r="E77" s="22"/>
      <x:c r="F77" s="22"/>
      <x:c r="G77" s="22"/>
      <x:c r="H77" s="22"/>
      <x:c r="I77" s="22"/>
      <x:c r="J77" s="22"/>
      <x:c r="K77" s="22"/>
    </x:row>
    <x:row r="78" ht="23" customHeight="1">
      <x:c r="A78" s="22"/>
      <x:c r="B78" s="22"/>
      <x:c r="C78" s="22"/>
      <x:c r="D78" s="22"/>
      <x:c r="E78" s="22"/>
      <x:c r="F78" s="22"/>
      <x:c r="G78" s="22"/>
      <x:c r="H78" s="22"/>
      <x:c r="I78" s="22"/>
      <x:c r="J78" s="22"/>
      <x:c r="K78" s="22"/>
    </x:row>
    <x:row r="79" ht="23" customHeight="1">
      <x:c r="A79" s="22"/>
      <x:c r="B79" s="22"/>
      <x:c r="C79" s="22"/>
      <x:c r="D79" s="22"/>
      <x:c r="E79" s="22"/>
      <x:c r="F79" s="22"/>
      <x:c r="G79" s="22"/>
      <x:c r="H79" s="22"/>
      <x:c r="I79" s="22"/>
      <x:c r="J79" s="22"/>
      <x:c r="K79" s="22"/>
    </x:row>
    <x:row r="80" ht="23" customHeight="1">
      <x:c r="A80" s="22"/>
      <x:c r="B80" s="22"/>
      <x:c r="C80" s="22"/>
      <x:c r="D80" s="22"/>
      <x:c r="E80" s="22"/>
      <x:c r="F80" s="22"/>
      <x:c r="G80" s="22"/>
      <x:c r="H80" s="22"/>
      <x:c r="I80" s="22"/>
      <x:c r="J80" s="22"/>
      <x:c r="K80" s="22"/>
    </x:row>
    <x:row r="81" ht="23" customHeight="1">
      <x:c r="A81" s="22"/>
      <x:c r="B81" s="22"/>
      <x:c r="C81" s="22"/>
      <x:c r="D81" s="22"/>
      <x:c r="E81" s="22"/>
      <x:c r="F81" s="22"/>
      <x:c r="G81" s="22"/>
      <x:c r="H81" s="22"/>
      <x:c r="I81" s="22"/>
      <x:c r="J81" s="22"/>
      <x:c r="K81" s="22"/>
    </x:row>
    <x:row r="82" ht="23" customHeight="1">
      <x:c r="A82" s="22"/>
      <x:c r="B82" s="22"/>
      <x:c r="C82" s="22"/>
      <x:c r="D82" s="22"/>
      <x:c r="E82" s="22"/>
      <x:c r="F82" s="22"/>
      <x:c r="G82" s="22"/>
      <x:c r="H82" s="22"/>
      <x:c r="I82" s="22"/>
      <x:c r="J82" s="22"/>
      <x:c r="K82" s="22"/>
    </x:row>
    <x:row r="83" ht="23" customHeight="1">
      <x:c r="A83" s="22"/>
      <x:c r="B83" s="22"/>
      <x:c r="C83" s="22"/>
      <x:c r="D83" s="22"/>
      <x:c r="E83" s="22"/>
      <x:c r="F83" s="22"/>
      <x:c r="G83" s="22"/>
      <x:c r="H83" s="22"/>
      <x:c r="I83" s="22"/>
      <x:c r="J83" s="22"/>
      <x:c r="K83" s="22"/>
    </x:row>
    <x:row r="84" ht="23" customHeight="1">
      <x:c r="A84" s="22"/>
      <x:c r="B84" s="22"/>
      <x:c r="C84" s="22"/>
      <x:c r="D84" s="22"/>
      <x:c r="E84" s="22"/>
      <x:c r="F84" s="22"/>
      <x:c r="G84" s="22"/>
      <x:c r="H84" s="22"/>
      <x:c r="I84" s="22"/>
      <x:c r="J84" s="22"/>
      <x:c r="K84" s="22"/>
    </x:row>
    <x:row r="85" ht="23" customHeight="1">
      <x:c r="A85" s="22"/>
      <x:c r="B85" s="22"/>
      <x:c r="C85" s="22"/>
      <x:c r="D85" s="22"/>
      <x:c r="E85" s="22"/>
      <x:c r="F85" s="22"/>
      <x:c r="G85" s="22"/>
      <x:c r="H85" s="22"/>
      <x:c r="I85" s="22"/>
      <x:c r="J85" s="22"/>
      <x:c r="K85" s="22"/>
    </x:row>
    <x:row r="86" ht="23" customHeight="1">
      <x:c r="A86" s="22"/>
      <x:c r="B86" s="22"/>
      <x:c r="C86" s="22"/>
      <x:c r="D86" s="22"/>
      <x:c r="E86" s="22"/>
      <x:c r="F86" s="22"/>
      <x:c r="G86" s="22"/>
      <x:c r="H86" s="22"/>
      <x:c r="I86" s="22"/>
      <x:c r="J86" s="22"/>
      <x:c r="K86" s="22"/>
    </x:row>
    <x:row r="87" ht="23" customHeight="1">
      <x:c r="A87" s="22"/>
      <x:c r="B87" s="22"/>
      <x:c r="C87" s="22"/>
      <x:c r="D87" s="22"/>
      <x:c r="E87" s="22"/>
      <x:c r="F87" s="22"/>
      <x:c r="G87" s="22"/>
      <x:c r="H87" s="22"/>
      <x:c r="I87" s="22"/>
      <x:c r="J87" s="22"/>
      <x:c r="K87" s="22"/>
    </x:row>
    <x:row r="88" ht="23" customHeight="1">
      <x:c r="A88" s="22"/>
      <x:c r="B88" s="22"/>
      <x:c r="C88" s="22"/>
      <x:c r="D88" s="22"/>
      <x:c r="E88" s="22"/>
      <x:c r="F88" s="22"/>
      <x:c r="G88" s="22"/>
      <x:c r="H88" s="22"/>
      <x:c r="I88" s="22"/>
      <x:c r="J88" s="22"/>
      <x:c r="K88" s="22"/>
    </x:row>
    <x:row r="89" ht="23" customHeight="1">
      <x:c r="A89" s="22"/>
      <x:c r="B89" s="22"/>
      <x:c r="C89" s="22"/>
      <x:c r="D89" s="22"/>
      <x:c r="E89" s="22"/>
      <x:c r="F89" s="22"/>
      <x:c r="G89" s="22"/>
      <x:c r="H89" s="22"/>
      <x:c r="I89" s="22"/>
      <x:c r="J89" s="22"/>
      <x:c r="K89" s="22"/>
    </x:row>
    <x:row r="90" ht="23" customHeight="1">
      <x:c r="A90" s="22"/>
      <x:c r="B90" s="22"/>
      <x:c r="C90" s="22"/>
      <x:c r="D90" s="22"/>
      <x:c r="E90" s="22"/>
      <x:c r="F90" s="22"/>
      <x:c r="G90" s="22"/>
      <x:c r="H90" s="22"/>
      <x:c r="I90" s="22"/>
      <x:c r="J90" s="22"/>
      <x:c r="K90" s="22"/>
    </x:row>
    <x:row r="91" ht="23" customHeight="1">
      <x:c r="A91" s="22"/>
      <x:c r="B91" s="22"/>
      <x:c r="C91" s="22"/>
      <x:c r="D91" s="22"/>
      <x:c r="E91" s="22"/>
      <x:c r="F91" s="22"/>
      <x:c r="G91" s="22"/>
      <x:c r="H91" s="22"/>
      <x:c r="I91" s="22"/>
      <x:c r="J91" s="22"/>
      <x:c r="K91" s="22"/>
    </x:row>
    <x:row r="92" ht="23" customHeight="1">
      <x:c r="A92" s="22"/>
      <x:c r="B92" s="22"/>
      <x:c r="C92" s="22"/>
      <x:c r="D92" s="22"/>
      <x:c r="E92" s="22"/>
      <x:c r="F92" s="22"/>
      <x:c r="G92" s="22"/>
      <x:c r="H92" s="22"/>
      <x:c r="I92" s="22"/>
      <x:c r="J92" s="22"/>
      <x:c r="K92" s="22"/>
    </x:row>
    <x:row r="93" ht="23" customHeight="1">
      <x:c r="A93" s="22"/>
      <x:c r="B93" s="22"/>
      <x:c r="C93" s="22"/>
      <x:c r="D93" s="22"/>
      <x:c r="E93" s="22"/>
      <x:c r="F93" s="22"/>
      <x:c r="G93" s="22"/>
      <x:c r="H93" s="22"/>
      <x:c r="I93" s="22"/>
      <x:c r="J93" s="22"/>
      <x:c r="K93" s="22"/>
    </x:row>
    <x:row r="94" ht="23" customHeight="1">
      <x:c r="A94" s="22"/>
      <x:c r="B94" s="22"/>
      <x:c r="C94" s="22"/>
      <x:c r="D94" s="22"/>
      <x:c r="E94" s="22"/>
      <x:c r="F94" s="22"/>
      <x:c r="G94" s="22"/>
      <x:c r="H94" s="22"/>
      <x:c r="I94" s="22"/>
      <x:c r="J94" s="22"/>
      <x:c r="K94" s="22"/>
    </x:row>
    <x:row r="95" ht="23" customHeight="1">
      <x:c r="A95" s="22"/>
      <x:c r="B95" s="22"/>
      <x:c r="C95" s="22"/>
      <x:c r="D95" s="22"/>
      <x:c r="E95" s="22"/>
      <x:c r="F95" s="22"/>
      <x:c r="G95" s="22"/>
      <x:c r="H95" s="22"/>
      <x:c r="I95" s="22"/>
      <x:c r="J95" s="22"/>
      <x:c r="K95" s="22"/>
    </x:row>
    <x:row r="96" ht="23" customHeight="1">
      <x:c r="A96" s="22"/>
      <x:c r="B96" s="22"/>
      <x:c r="C96" s="22"/>
      <x:c r="D96" s="22"/>
      <x:c r="E96" s="22"/>
      <x:c r="F96" s="22"/>
      <x:c r="G96" s="22"/>
      <x:c r="H96" s="22"/>
      <x:c r="I96" s="22"/>
      <x:c r="J96" s="22"/>
      <x:c r="K96" s="22"/>
    </x:row>
    <x:row r="97" ht="23" customHeight="1">
      <x:c r="A97" s="22"/>
      <x:c r="B97" s="22"/>
      <x:c r="C97" s="22"/>
      <x:c r="D97" s="22"/>
      <x:c r="E97" s="22"/>
      <x:c r="F97" s="22"/>
      <x:c r="G97" s="22"/>
      <x:c r="H97" s="22"/>
      <x:c r="I97" s="22"/>
      <x:c r="J97" s="22"/>
      <x:c r="K97" s="22"/>
    </x:row>
    <x:row r="98" ht="23" customHeight="1">
      <x:c r="A98" s="22"/>
      <x:c r="B98" s="22"/>
      <x:c r="C98" s="22"/>
      <x:c r="D98" s="22"/>
      <x:c r="E98" s="22"/>
      <x:c r="F98" s="22"/>
      <x:c r="G98" s="22"/>
      <x:c r="H98" s="22"/>
      <x:c r="I98" s="22"/>
      <x:c r="J98" s="22"/>
      <x:c r="K98" s="22"/>
    </x:row>
    <x:row r="99" ht="23" customHeight="1">
      <x:c r="A99" s="22"/>
      <x:c r="B99" s="22"/>
      <x:c r="C99" s="22"/>
      <x:c r="D99" s="22"/>
      <x:c r="E99" s="22"/>
      <x:c r="F99" s="22"/>
      <x:c r="G99" s="22"/>
      <x:c r="H99" s="22"/>
      <x:c r="I99" s="22"/>
      <x:c r="J99" s="22"/>
      <x:c r="K99" s="22"/>
    </x:row>
    <x:row r="100" ht="23" customHeight="1">
      <x:c r="A100" s="22"/>
      <x:c r="B100" s="22"/>
      <x:c r="C100" s="22"/>
      <x:c r="D100" s="22"/>
      <x:c r="E100" s="22"/>
      <x:c r="F100" s="22"/>
      <x:c r="G100" s="22"/>
      <x:c r="H100" s="22"/>
      <x:c r="I100" s="22"/>
      <x:c r="J100" s="22"/>
      <x:c r="K100" s="22"/>
    </x:row>
    <x:row r="101" ht="23" customHeight="1">
      <x:c r="A101" s="22"/>
      <x:c r="B101" s="22"/>
      <x:c r="C101" s="22"/>
      <x:c r="D101" s="22"/>
      <x:c r="E101" s="22"/>
      <x:c r="F101" s="22"/>
      <x:c r="G101" s="22"/>
      <x:c r="H101" s="22"/>
      <x:c r="I101" s="22"/>
      <x:c r="J101" s="22"/>
      <x:c r="K101" s="22"/>
    </x:row>
    <x:row r="102" ht="23" customHeight="1">
      <x:c r="A102" s="22"/>
      <x:c r="B102" s="22"/>
      <x:c r="C102" s="22"/>
      <x:c r="D102" s="22"/>
      <x:c r="E102" s="22"/>
      <x:c r="F102" s="22"/>
      <x:c r="G102" s="22"/>
      <x:c r="H102" s="22"/>
      <x:c r="I102" s="22"/>
      <x:c r="J102" s="22"/>
      <x:c r="K102" s="22"/>
    </x:row>
    <x:row r="103" ht="23" customHeight="1">
      <x:c r="A103" s="22"/>
      <x:c r="B103" s="22"/>
      <x:c r="C103" s="22"/>
      <x:c r="D103" s="22"/>
      <x:c r="E103" s="22"/>
      <x:c r="F103" s="22"/>
      <x:c r="G103" s="22"/>
      <x:c r="H103" s="22"/>
      <x:c r="I103" s="22"/>
      <x:c r="J103" s="22"/>
      <x:c r="K103" s="22"/>
    </x:row>
    <x:row r="104" ht="23" customHeight="1">
      <x:c r="A104" s="22"/>
      <x:c r="B104" s="22"/>
      <x:c r="C104" s="22"/>
      <x:c r="D104" s="22"/>
      <x:c r="E104" s="22"/>
      <x:c r="F104" s="22"/>
      <x:c r="G104" s="22"/>
      <x:c r="H104" s="22"/>
      <x:c r="I104" s="22"/>
      <x:c r="J104" s="22"/>
      <x:c r="K104" s="22"/>
    </x:row>
    <x:row r="105" ht="23" customHeight="1">
      <x:c r="A105" s="22"/>
      <x:c r="B105" s="22"/>
      <x:c r="C105" s="22"/>
      <x:c r="D105" s="22"/>
      <x:c r="E105" s="22"/>
      <x:c r="F105" s="22"/>
      <x:c r="G105" s="22"/>
      <x:c r="H105" s="22"/>
      <x:c r="I105" s="22"/>
      <x:c r="J105" s="22"/>
      <x:c r="K105" s="22"/>
    </x:row>
    <x:row r="106" ht="23" customHeight="1">
      <x:c r="A106" s="22"/>
      <x:c r="B106" s="22"/>
      <x:c r="C106" s="22"/>
      <x:c r="D106" s="22"/>
      <x:c r="E106" s="22"/>
      <x:c r="F106" s="22"/>
      <x:c r="G106" s="22"/>
      <x:c r="H106" s="22"/>
      <x:c r="I106" s="22"/>
      <x:c r="J106" s="22"/>
      <x:c r="K106" s="22"/>
    </x:row>
    <x:row r="107" ht="23" customHeight="1">
      <x:c r="A107" s="22"/>
      <x:c r="B107" s="22"/>
      <x:c r="C107" s="22"/>
      <x:c r="D107" s="22"/>
      <x:c r="E107" s="22"/>
      <x:c r="F107" s="22"/>
      <x:c r="G107" s="22"/>
      <x:c r="H107" s="22"/>
      <x:c r="I107" s="22"/>
      <x:c r="J107" s="22"/>
      <x:c r="K107" s="22"/>
    </x:row>
    <x:row r="108" ht="23" customHeight="1">
      <x:c r="A108" s="22"/>
      <x:c r="B108" s="22"/>
      <x:c r="C108" s="22"/>
      <x:c r="D108" s="22"/>
      <x:c r="E108" s="22"/>
      <x:c r="F108" s="22"/>
      <x:c r="G108" s="22"/>
      <x:c r="H108" s="22"/>
      <x:c r="I108" s="22"/>
      <x:c r="J108" s="22"/>
      <x:c r="K108" s="22"/>
    </x:row>
    <x:row r="109" ht="23" customHeight="1">
      <x:c r="A109" s="22"/>
      <x:c r="B109" s="22"/>
      <x:c r="C109" s="22"/>
      <x:c r="D109" s="22"/>
      <x:c r="E109" s="22"/>
      <x:c r="F109" s="22"/>
      <x:c r="G109" s="22"/>
      <x:c r="H109" s="22"/>
      <x:c r="I109" s="22"/>
      <x:c r="J109" s="22"/>
      <x:c r="K109" s="22"/>
    </x:row>
    <x:row r="110" ht="23" customHeight="1">
      <x:c r="A110" s="22"/>
      <x:c r="B110" s="22"/>
      <x:c r="C110" s="22"/>
      <x:c r="D110" s="22"/>
      <x:c r="E110" s="22"/>
      <x:c r="F110" s="22"/>
      <x:c r="G110" s="22"/>
      <x:c r="H110" s="22"/>
      <x:c r="I110" s="22"/>
      <x:c r="J110" s="22"/>
      <x:c r="K110" s="22"/>
    </x:row>
    <x:row r="111" ht="23" customHeight="1">
      <x:c r="A111" s="22"/>
      <x:c r="B111" s="22"/>
      <x:c r="C111" s="22"/>
      <x:c r="D111" s="22"/>
      <x:c r="E111" s="22"/>
      <x:c r="F111" s="22"/>
      <x:c r="G111" s="22"/>
      <x:c r="H111" s="22"/>
      <x:c r="I111" s="22"/>
      <x:c r="J111" s="22"/>
      <x:c r="K111" s="22"/>
    </x:row>
    <x:row r="112" ht="23" customHeight="1">
      <x:c r="A112" s="22"/>
      <x:c r="B112" s="22"/>
      <x:c r="C112" s="22"/>
      <x:c r="D112" s="22"/>
      <x:c r="E112" s="22"/>
      <x:c r="F112" s="22"/>
      <x:c r="G112" s="22"/>
      <x:c r="H112" s="22"/>
      <x:c r="I112" s="22"/>
      <x:c r="J112" s="22"/>
      <x:c r="K112" s="22"/>
    </x:row>
    <x:row r="113" ht="23" customHeight="1">
      <x:c r="A113" s="22"/>
      <x:c r="B113" s="22"/>
      <x:c r="C113" s="22"/>
      <x:c r="D113" s="22"/>
      <x:c r="E113" s="22"/>
      <x:c r="F113" s="22"/>
      <x:c r="G113" s="22"/>
      <x:c r="H113" s="22"/>
      <x:c r="I113" s="22"/>
      <x:c r="J113" s="22"/>
      <x:c r="K113" s="22"/>
    </x:row>
    <x:row r="114" ht="23" customHeight="1">
      <x:c r="A114" s="22"/>
      <x:c r="B114" s="22"/>
      <x:c r="C114" s="22"/>
      <x:c r="D114" s="22"/>
      <x:c r="E114" s="22"/>
      <x:c r="F114" s="22"/>
      <x:c r="G114" s="22"/>
      <x:c r="H114" s="22"/>
      <x:c r="I114" s="22"/>
      <x:c r="J114" s="22"/>
      <x:c r="K114" s="22"/>
    </x:row>
    <x:row r="115" ht="23" customHeight="1">
      <x:c r="A115" s="22"/>
      <x:c r="B115" s="22"/>
      <x:c r="C115" s="22"/>
      <x:c r="D115" s="22"/>
      <x:c r="E115" s="22"/>
      <x:c r="F115" s="22"/>
      <x:c r="G115" s="22"/>
      <x:c r="H115" s="22"/>
      <x:c r="I115" s="22"/>
      <x:c r="J115" s="22"/>
      <x:c r="K115" s="22"/>
    </x:row>
    <x:row r="116" ht="23" customHeight="1">
      <x:c r="A116" s="22"/>
      <x:c r="B116" s="22"/>
      <x:c r="C116" s="22"/>
      <x:c r="D116" s="22"/>
      <x:c r="E116" s="22"/>
      <x:c r="F116" s="22"/>
      <x:c r="G116" s="22"/>
      <x:c r="H116" s="22"/>
      <x:c r="I116" s="22"/>
      <x:c r="J116" s="22"/>
      <x:c r="K116" s="22"/>
    </x:row>
    <x:row r="117" ht="23" customHeight="1">
      <x:c r="A117" s="22"/>
      <x:c r="B117" s="22"/>
      <x:c r="C117" s="22"/>
      <x:c r="D117" s="22"/>
      <x:c r="E117" s="22"/>
      <x:c r="F117" s="22"/>
      <x:c r="G117" s="22"/>
      <x:c r="H117" s="22"/>
      <x:c r="I117" s="22"/>
      <x:c r="J117" s="22"/>
      <x:c r="K117" s="22"/>
    </x:row>
    <x:row r="118" ht="23" customHeight="1">
      <x:c r="A118" s="22"/>
      <x:c r="B118" s="22"/>
      <x:c r="C118" s="22"/>
      <x:c r="D118" s="22"/>
      <x:c r="E118" s="22"/>
      <x:c r="F118" s="22"/>
      <x:c r="G118" s="22"/>
      <x:c r="H118" s="22"/>
      <x:c r="I118" s="22"/>
      <x:c r="J118" s="22"/>
      <x:c r="K118" s="22"/>
    </x:row>
    <x:row r="119" ht="23" customHeight="1">
      <x:c r="A119" s="22"/>
      <x:c r="B119" s="22"/>
      <x:c r="C119" s="22"/>
      <x:c r="D119" s="22"/>
      <x:c r="E119" s="22"/>
      <x:c r="F119" s="22"/>
      <x:c r="G119" s="22"/>
      <x:c r="H119" s="22"/>
      <x:c r="I119" s="22"/>
      <x:c r="J119" s="22"/>
      <x:c r="K119" s="22"/>
    </x:row>
    <x:row r="120" ht="23" customHeight="1">
      <x:c r="A120" s="22"/>
      <x:c r="B120" s="22"/>
      <x:c r="C120" s="22"/>
      <x:c r="D120" s="22"/>
      <x:c r="E120" s="22"/>
      <x:c r="F120" s="22"/>
      <x:c r="G120" s="22"/>
      <x:c r="H120" s="22"/>
      <x:c r="I120" s="22"/>
      <x:c r="J120" s="22"/>
      <x:c r="K120" s="22"/>
    </x:row>
  </x:sheetData>
  <x:mergeCells>
    <x:mergeCell ref="A1:K2"/>
    <x:mergeCell ref="A3:K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5" hidden="0" customWidth="1"/>
    <x:col min="5" max="5" width="25" hidden="0" customWidth="1"/>
    <x:col min="6" max="6" width="16" hidden="0" customWidth="1"/>
    <x:col min="7" max="7" width="16" hidden="0" customWidth="1"/>
    <x:col min="8" max="8" width="16" hidden="0" customWidth="1"/>
    <x:col min="9" max="9" width="29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25" customHeight="1">
      <x:c r="A1" s="4" t="str">
        <x:v>INFINITE LOOP als sicherer FINITE-TICK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30" customHeight="1">
      <x:c r="A3" s="10" t="str">
        <x:v>Keine Excel-Hintergrundschleife. Jeder manuelle Tick ist begrenzt; ohne neue evidenzgebundene Epoche keine Re-Entry-Zustandsänderung.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5" ht="42" customHeight="1">
      <x:c r="A5" s="17" t="str">
        <x:v>Fall-ID</x:v>
      </x:c>
      <x:c r="B5" s="17" t="str">
        <x:v>Widerruf</x:v>
      </x:c>
      <x:c r="C5" s="17" t="str">
        <x:v>Human Reviewed</x:v>
      </x:c>
      <x:c r="D5" s="17" t="str">
        <x:v>Neue Evidenz-Epoche</x:v>
      </x:c>
      <x:c r="E5" s="17" t="str">
        <x:v>Vorige Epoche</x:v>
      </x:c>
      <x:c r="F5" s="17" t="str">
        <x:v>Frist OK</x:v>
      </x:c>
      <x:c r="G5" s="17" t="str">
        <x:v>Tick Count</x:v>
      </x:c>
      <x:c r="H5" s="17" t="str">
        <x:v>Tick Ergebnis</x:v>
      </x:c>
      <x:c r="I5" s="17" t="str">
        <x:v>Reason</x:v>
      </x:c>
      <x:c r="J5" s="17" t="str">
        <x:v>Autonomer Lauf</x:v>
      </x:c>
      <x:c r="K5" s="17" t="str">
        <x:v>PIGA Authority</x:v>
      </x:c>
      <x:c r="L5" s="17" t="str">
        <x:v>Fünf Engines</x:v>
      </x:c>
    </x:row>
    <x:row r="6" ht="23" customHeight="1">
      <x:c r="A6" s="26" t="str">
        <x:v>FIKTIV-S01</x:v>
      </x:c>
      <x:c r="B6" s="26" t="str">
        <x:v>NO</x:v>
      </x:c>
      <x:c r="C6" s="26" t="str">
        <x:v>NO</x:v>
      </x:c>
      <x:c r="D6" s="26" t="str">
        <x:v>EPOCH-0001</x:v>
      </x:c>
      <x:c r="E6" s="26" t="str"/>
      <x:c r="F6" s="26" t="str">
        <x:v>YES</x:v>
      </x:c>
      <x:c r="G6" s="26" t="n">
        <x:v>1</x:v>
      </x:c>
      <x:c r="H6" s="30" t="str">
        <x:f>IF(B6="YES","BLOCK",IF(F6&lt;&gt;"YES","EXPIRED",IF(C6&lt;&gt;"YES","DELAY",IF(D6="","UNKNOWN",IF(D6=E6,"DELAY",IF(G6&gt;=64,"BLOCK","DELAY"))))))</x:f>
        <x:v>DELAY</x:v>
      </x:c>
      <x:c r="I6" s="30" t="str">
        <x:f>IF(B6="YES","REVOKED",IF(F6&lt;&gt;"YES","EXPIRED",IF(C6&lt;&gt;"YES","HUMAN_REQUIRED",IF(D6=E6,"NO_NEW_EVIDENCE","NON_AUTHORITATIVE_TICK"))))</x:f>
        <x:v>HUMAN_REQUIRED</x:v>
      </x:c>
      <x:c r="J6" s="30" t="str">
        <x:f>"NO"</x:f>
        <x:v>NO</x:v>
      </x:c>
      <x:c r="K6" s="30" t="str">
        <x:f>START!$B$10</x:f>
        <x:v>BLOCK</x:v>
      </x:c>
      <x:c r="L6" s="30" t="str">
        <x:f>START!$B$13</x:f>
        <x:v>5</x:v>
      </x:c>
    </x:row>
    <x:row r="7" ht="23" customHeight="1">
      <x:c r="A7" s="26" t="str">
        <x:v>FIKTIV-S02</x:v>
      </x:c>
      <x:c r="B7" s="26" t="str">
        <x:v>NO</x:v>
      </x:c>
      <x:c r="C7" s="26" t="str">
        <x:v>NO</x:v>
      </x:c>
      <x:c r="D7" s="26" t="str">
        <x:v>EPOCH-0002</x:v>
      </x:c>
      <x:c r="E7" s="26" t="str"/>
      <x:c r="F7" s="26" t="str">
        <x:v>YES</x:v>
      </x:c>
      <x:c r="G7" s="26" t="n">
        <x:v>1</x:v>
      </x:c>
      <x:c r="H7" s="30" t="str">
        <x:f>IF(B7="YES","BLOCK",IF(F7&lt;&gt;"YES","EXPIRED",IF(C7&lt;&gt;"YES","DELAY",IF(D7="","UNKNOWN",IF(D7=E7,"DELAY",IF(G7&gt;=64,"BLOCK","DELAY"))))))</x:f>
        <x:v>DELAY</x:v>
      </x:c>
      <x:c r="I7" s="30" t="str">
        <x:f>IF(B7="YES","REVOKED",IF(F7&lt;&gt;"YES","EXPIRED",IF(C7&lt;&gt;"YES","HUMAN_REQUIRED",IF(D7=E7,"NO_NEW_EVIDENCE","NON_AUTHORITATIVE_TICK"))))</x:f>
        <x:v>HUMAN_REQUIRED</x:v>
      </x:c>
      <x:c r="J7" s="30" t="str">
        <x:f>"NO"</x:f>
        <x:v>NO</x:v>
      </x:c>
      <x:c r="K7" s="30" t="str">
        <x:f>START!$B$10</x:f>
        <x:v>BLOCK</x:v>
      </x:c>
      <x:c r="L7" s="30" t="str">
        <x:f>START!$B$13</x:f>
        <x:v>5</x:v>
      </x:c>
    </x:row>
    <x:row r="8" ht="23" customHeight="1">
      <x:c r="A8" s="26" t="str">
        <x:v>FIKTIV-S03</x:v>
      </x:c>
      <x:c r="B8" s="26" t="str">
        <x:v>NO</x:v>
      </x:c>
      <x:c r="C8" s="26" t="str">
        <x:v>NO</x:v>
      </x:c>
      <x:c r="D8" s="26" t="str">
        <x:v>EPOCH-0003</x:v>
      </x:c>
      <x:c r="E8" s="26" t="str"/>
      <x:c r="F8" s="26" t="str">
        <x:v>YES</x:v>
      </x:c>
      <x:c r="G8" s="26" t="n">
        <x:v>1</x:v>
      </x:c>
      <x:c r="H8" s="30" t="str">
        <x:f>IF(B8="YES","BLOCK",IF(F8&lt;&gt;"YES","EXPIRED",IF(C8&lt;&gt;"YES","DELAY",IF(D8="","UNKNOWN",IF(D8=E8,"DELAY",IF(G8&gt;=64,"BLOCK","DELAY"))))))</x:f>
        <x:v>DELAY</x:v>
      </x:c>
      <x:c r="I8" s="30" t="str">
        <x:f>IF(B8="YES","REVOKED",IF(F8&lt;&gt;"YES","EXPIRED",IF(C8&lt;&gt;"YES","HUMAN_REQUIRED",IF(D8=E8,"NO_NEW_EVIDENCE","NON_AUTHORITATIVE_TICK"))))</x:f>
        <x:v>HUMAN_REQUIRED</x:v>
      </x:c>
      <x:c r="J8" s="30" t="str">
        <x:f>"NO"</x:f>
        <x:v>NO</x:v>
      </x:c>
      <x:c r="K8" s="30" t="str">
        <x:f>START!$B$10</x:f>
        <x:v>BLOCK</x:v>
      </x:c>
      <x:c r="L8" s="30" t="str">
        <x:f>START!$B$13</x:f>
        <x:v>5</x:v>
      </x:c>
    </x:row>
    <x:row r="9" ht="23" customHeight="1">
      <x:c r="A9" s="26" t="str">
        <x:v>FIKTIV-S04</x:v>
      </x:c>
      <x:c r="B9" s="26" t="str">
        <x:v>NO</x:v>
      </x:c>
      <x:c r="C9" s="26" t="str">
        <x:v>NO</x:v>
      </x:c>
      <x:c r="D9" s="26" t="str">
        <x:v>EPOCH-0004</x:v>
      </x:c>
      <x:c r="E9" s="26" t="str"/>
      <x:c r="F9" s="26" t="str">
        <x:v>YES</x:v>
      </x:c>
      <x:c r="G9" s="26" t="n">
        <x:v>1</x:v>
      </x:c>
      <x:c r="H9" s="30" t="str">
        <x:f>IF(B9="YES","BLOCK",IF(F9&lt;&gt;"YES","EXPIRED",IF(C9&lt;&gt;"YES","DELAY",IF(D9="","UNKNOWN",IF(D9=E9,"DELAY",IF(G9&gt;=64,"BLOCK","DELAY"))))))</x:f>
        <x:v>DELAY</x:v>
      </x:c>
      <x:c r="I9" s="30" t="str">
        <x:f>IF(B9="YES","REVOKED",IF(F9&lt;&gt;"YES","EXPIRED",IF(C9&lt;&gt;"YES","HUMAN_REQUIRED",IF(D9=E9,"NO_NEW_EVIDENCE","NON_AUTHORITATIVE_TICK"))))</x:f>
        <x:v>HUMAN_REQUIRED</x:v>
      </x:c>
      <x:c r="J9" s="30" t="str">
        <x:f>"NO"</x:f>
        <x:v>NO</x:v>
      </x:c>
      <x:c r="K9" s="30" t="str">
        <x:f>START!$B$10</x:f>
        <x:v>BLOCK</x:v>
      </x:c>
      <x:c r="L9" s="30" t="str">
        <x:f>START!$B$13</x:f>
        <x:v>5</x:v>
      </x:c>
    </x:row>
    <x:row r="10" ht="23" customHeight="1">
      <x:c r="A10" s="26" t="str">
        <x:v>FIKTIV-S05</x:v>
      </x:c>
      <x:c r="B10" s="26" t="str">
        <x:v>NO</x:v>
      </x:c>
      <x:c r="C10" s="26" t="str">
        <x:v>YES</x:v>
      </x:c>
      <x:c r="D10" s="26" t="str">
        <x:v>EPOCH-0005</x:v>
      </x:c>
      <x:c r="E10" s="26" t="str"/>
      <x:c r="F10" s="26" t="str">
        <x:v>YES</x:v>
      </x:c>
      <x:c r="G10" s="26" t="n">
        <x:v>1</x:v>
      </x:c>
      <x:c r="H10" s="30" t="str">
        <x:f>IF(B10="YES","BLOCK",IF(F10&lt;&gt;"YES","EXPIRED",IF(C10&lt;&gt;"YES","DELAY",IF(D10="","UNKNOWN",IF(D10=E10,"DELAY",IF(G10&gt;=64,"BLOCK","DELAY"))))))</x:f>
        <x:v>DELAY</x:v>
      </x:c>
      <x:c r="I10" s="30" t="str">
        <x:f>IF(B10="YES","REVOKED",IF(F10&lt;&gt;"YES","EXPIRED",IF(C10&lt;&gt;"YES","HUMAN_REQUIRED",IF(D10=E10,"NO_NEW_EVIDENCE","NON_AUTHORITATIVE_TICK"))))</x:f>
        <x:v>NON_AUTHORITATIVE_TICK</x:v>
      </x:c>
      <x:c r="J10" s="30" t="str">
        <x:f>"NO"</x:f>
        <x:v>NO</x:v>
      </x:c>
      <x:c r="K10" s="30" t="str">
        <x:f>START!$B$10</x:f>
        <x:v>BLOCK</x:v>
      </x:c>
      <x:c r="L10" s="30" t="str">
        <x:f>START!$B$13</x:f>
        <x:v>5</x:v>
      </x:c>
    </x:row>
    <x:row r="11" ht="23" customHeight="1">
      <x:c r="A11" s="26" t="str">
        <x:v>FIKTIV-S06</x:v>
      </x:c>
      <x:c r="B11" s="26" t="str">
        <x:v>NO</x:v>
      </x:c>
      <x:c r="C11" s="26" t="str">
        <x:v>NO</x:v>
      </x:c>
      <x:c r="D11" s="26" t="str">
        <x:v>EPOCH-0006</x:v>
      </x:c>
      <x:c r="E11" s="26" t="str"/>
      <x:c r="F11" s="26" t="str">
        <x:v>YES</x:v>
      </x:c>
      <x:c r="G11" s="26" t="n">
        <x:v>1</x:v>
      </x:c>
      <x:c r="H11" s="30" t="str">
        <x:f>IF(B11="YES","BLOCK",IF(F11&lt;&gt;"YES","EXPIRED",IF(C11&lt;&gt;"YES","DELAY",IF(D11="","UNKNOWN",IF(D11=E11,"DELAY",IF(G11&gt;=64,"BLOCK","DELAY"))))))</x:f>
        <x:v>DELAY</x:v>
      </x:c>
      <x:c r="I11" s="30" t="str">
        <x:f>IF(B11="YES","REVOKED",IF(F11&lt;&gt;"YES","EXPIRED",IF(C11&lt;&gt;"YES","HUMAN_REQUIRED",IF(D11=E11,"NO_NEW_EVIDENCE","NON_AUTHORITATIVE_TICK"))))</x:f>
        <x:v>HUMAN_REQUIRED</x:v>
      </x:c>
      <x:c r="J11" s="30" t="str">
        <x:f>"NO"</x:f>
        <x:v>NO</x:v>
      </x:c>
      <x:c r="K11" s="30" t="str">
        <x:f>START!$B$10</x:f>
        <x:v>BLOCK</x:v>
      </x:c>
      <x:c r="L11" s="30" t="str">
        <x:f>START!$B$13</x:f>
        <x:v>5</x:v>
      </x:c>
    </x:row>
    <x:row r="12" ht="23" customHeight="1">
      <x:c r="A12" s="26" t="str">
        <x:v>FIKTIV-S07</x:v>
      </x:c>
      <x:c r="B12" s="26" t="str">
        <x:v>NO</x:v>
      </x:c>
      <x:c r="C12" s="26" t="str">
        <x:v>YES</x:v>
      </x:c>
      <x:c r="D12" s="26" t="str">
        <x:v>EPOCH-0007</x:v>
      </x:c>
      <x:c r="E12" s="26" t="str">
        <x:v>EPOCH-0007</x:v>
      </x:c>
      <x:c r="F12" s="26" t="str">
        <x:v>YES</x:v>
      </x:c>
      <x:c r="G12" s="26" t="n">
        <x:v>1</x:v>
      </x:c>
      <x:c r="H12" s="30" t="str">
        <x:f>IF(B12="YES","BLOCK",IF(F12&lt;&gt;"YES","EXPIRED",IF(C12&lt;&gt;"YES","DELAY",IF(D12="","UNKNOWN",IF(D12=E12,"DELAY",IF(G12&gt;=64,"BLOCK","DELAY"))))))</x:f>
        <x:v>DELAY</x:v>
      </x:c>
      <x:c r="I12" s="30" t="str">
        <x:f>IF(B12="YES","REVOKED",IF(F12&lt;&gt;"YES","EXPIRED",IF(C12&lt;&gt;"YES","HUMAN_REQUIRED",IF(D12=E12,"NO_NEW_EVIDENCE","NON_AUTHORITATIVE_TICK"))))</x:f>
        <x:v>NO_NEW_EVIDENCE</x:v>
      </x:c>
      <x:c r="J12" s="30" t="str">
        <x:f>"NO"</x:f>
        <x:v>NO</x:v>
      </x:c>
      <x:c r="K12" s="30" t="str">
        <x:f>START!$B$10</x:f>
        <x:v>BLOCK</x:v>
      </x:c>
      <x:c r="L12" s="30" t="str">
        <x:f>START!$B$13</x:f>
        <x:v>5</x:v>
      </x:c>
    </x:row>
    <x:row r="13" ht="23" customHeight="1">
      <x:c r="A13" s="26" t="str">
        <x:v>FIKTIV-S08</x:v>
      </x:c>
      <x:c r="B13" s="26" t="str">
        <x:v>YES</x:v>
      </x:c>
      <x:c r="C13" s="26" t="str">
        <x:v>YES</x:v>
      </x:c>
      <x:c r="D13" s="26" t="str">
        <x:v>EPOCH-0008</x:v>
      </x:c>
      <x:c r="E13" s="26" t="str"/>
      <x:c r="F13" s="26" t="str">
        <x:v>YES</x:v>
      </x:c>
      <x:c r="G13" s="26" t="n">
        <x:v>1</x:v>
      </x:c>
      <x:c r="H13" s="30" t="str">
        <x:f>IF(B13="YES","BLOCK",IF(F13&lt;&gt;"YES","EXPIRED",IF(C13&lt;&gt;"YES","DELAY",IF(D13="","UNKNOWN",IF(D13=E13,"DELAY",IF(G13&gt;=64,"BLOCK","DELAY"))))))</x:f>
        <x:v>BLOCK</x:v>
      </x:c>
      <x:c r="I13" s="30" t="str">
        <x:f>IF(B13="YES","REVOKED",IF(F13&lt;&gt;"YES","EXPIRED",IF(C13&lt;&gt;"YES","HUMAN_REQUIRED",IF(D13=E13,"NO_NEW_EVIDENCE","NON_AUTHORITATIVE_TICK"))))</x:f>
        <x:v>REVOKED</x:v>
      </x:c>
      <x:c r="J13" s="30" t="str">
        <x:f>"NO"</x:f>
        <x:v>NO</x:v>
      </x:c>
      <x:c r="K13" s="30" t="str">
        <x:f>START!$B$10</x:f>
        <x:v>BLOCK</x:v>
      </x:c>
      <x:c r="L13" s="30" t="str">
        <x:f>START!$B$13</x:f>
        <x:v>5</x:v>
      </x:c>
    </x:row>
    <x:row r="14" ht="23" customHeight="1">
      <x:c r="A14" s="26" t="str">
        <x:v>FIKTIV-S09</x:v>
      </x:c>
      <x:c r="B14" s="26" t="str">
        <x:v>NO</x:v>
      </x:c>
      <x:c r="C14" s="26" t="str">
        <x:v>NO</x:v>
      </x:c>
      <x:c r="D14" s="26" t="str">
        <x:v>EPOCH-0009</x:v>
      </x:c>
      <x:c r="E14" s="26" t="str"/>
      <x:c r="F14" s="26" t="str">
        <x:v>YES</x:v>
      </x:c>
      <x:c r="G14" s="26" t="n">
        <x:v>1</x:v>
      </x:c>
      <x:c r="H14" s="30" t="str">
        <x:f>IF(B14="YES","BLOCK",IF(F14&lt;&gt;"YES","EXPIRED",IF(C14&lt;&gt;"YES","DELAY",IF(D14="","UNKNOWN",IF(D14=E14,"DELAY",IF(G14&gt;=64,"BLOCK","DELAY"))))))</x:f>
        <x:v>DELAY</x:v>
      </x:c>
      <x:c r="I14" s="30" t="str">
        <x:f>IF(B14="YES","REVOKED",IF(F14&lt;&gt;"YES","EXPIRED",IF(C14&lt;&gt;"YES","HUMAN_REQUIRED",IF(D14=E14,"NO_NEW_EVIDENCE","NON_AUTHORITATIVE_TICK"))))</x:f>
        <x:v>HUMAN_REQUIRED</x:v>
      </x:c>
      <x:c r="J14" s="30" t="str">
        <x:f>"NO"</x:f>
        <x:v>NO</x:v>
      </x:c>
      <x:c r="K14" s="30" t="str">
        <x:f>START!$B$10</x:f>
        <x:v>BLOCK</x:v>
      </x:c>
      <x:c r="L14" s="30" t="str">
        <x:f>START!$B$13</x:f>
        <x:v>5</x:v>
      </x:c>
    </x:row>
    <x:row r="15" ht="23" customHeight="1">
      <x:c r="A15" s="26" t="str">
        <x:v>FIKTIV-S10</x:v>
      </x:c>
      <x:c r="B15" s="26" t="str">
        <x:v>NO</x:v>
      </x:c>
      <x:c r="C15" s="26" t="str">
        <x:v>NO</x:v>
      </x:c>
      <x:c r="D15" s="26" t="str">
        <x:v>EPOCH-0010</x:v>
      </x:c>
      <x:c r="E15" s="26" t="str"/>
      <x:c r="F15" s="26" t="str">
        <x:v>YES</x:v>
      </x:c>
      <x:c r="G15" s="26" t="n">
        <x:v>1</x:v>
      </x:c>
      <x:c r="H15" s="30" t="str">
        <x:f>IF(B15="YES","BLOCK",IF(F15&lt;&gt;"YES","EXPIRED",IF(C15&lt;&gt;"YES","DELAY",IF(D15="","UNKNOWN",IF(D15=E15,"DELAY",IF(G15&gt;=64,"BLOCK","DELAY"))))))</x:f>
        <x:v>DELAY</x:v>
      </x:c>
      <x:c r="I15" s="30" t="str">
        <x:f>IF(B15="YES","REVOKED",IF(F15&lt;&gt;"YES","EXPIRED",IF(C15&lt;&gt;"YES","HUMAN_REQUIRED",IF(D15=E15,"NO_NEW_EVIDENCE","NON_AUTHORITATIVE_TICK"))))</x:f>
        <x:v>HUMAN_REQUIRED</x:v>
      </x:c>
      <x:c r="J15" s="30" t="str">
        <x:f>"NO"</x:f>
        <x:v>NO</x:v>
      </x:c>
      <x:c r="K15" s="30" t="str">
        <x:f>START!$B$10</x:f>
        <x:v>BLOCK</x:v>
      </x:c>
      <x:c r="L15" s="30" t="str">
        <x:f>START!$B$13</x:f>
        <x:v>5</x:v>
      </x:c>
    </x:row>
    <x:row r="16" ht="23" customHeight="1">
      <x:c r="A16" s="22"/>
      <x:c r="B16" s="22"/>
      <x:c r="C16" s="22"/>
      <x:c r="D16" s="22"/>
      <x:c r="E16" s="22"/>
      <x:c r="F16" s="22"/>
      <x:c r="G16" s="22"/>
      <x:c r="H16" s="22"/>
      <x:c r="I16" s="22"/>
      <x:c r="J16" s="22"/>
      <x:c r="K16" s="22"/>
      <x:c r="L16" s="22"/>
    </x:row>
    <x:row r="17" ht="23" customHeight="1">
      <x:c r="A17" s="22"/>
      <x:c r="B17" s="22"/>
      <x:c r="C17" s="22"/>
      <x:c r="D17" s="22"/>
      <x:c r="E17" s="22"/>
      <x:c r="F17" s="22"/>
      <x:c r="G17" s="22"/>
      <x:c r="H17" s="22"/>
      <x:c r="I17" s="22"/>
      <x:c r="J17" s="22"/>
      <x:c r="K17" s="22"/>
      <x:c r="L17" s="22"/>
    </x:row>
    <x:row r="18" ht="23" customHeight="1">
      <x:c r="A18" s="22"/>
      <x:c r="B18" s="22"/>
      <x:c r="C18" s="22"/>
      <x:c r="D18" s="22"/>
      <x:c r="E18" s="22"/>
      <x:c r="F18" s="22"/>
      <x:c r="G18" s="22"/>
      <x:c r="H18" s="22"/>
      <x:c r="I18" s="22"/>
      <x:c r="J18" s="22"/>
      <x:c r="K18" s="22"/>
      <x:c r="L18" s="22"/>
    </x:row>
    <x:row r="19" ht="23" customHeight="1">
      <x:c r="A19" s="22"/>
      <x:c r="B19" s="22"/>
      <x:c r="C19" s="22"/>
      <x:c r="D19" s="22"/>
      <x:c r="E19" s="22"/>
      <x:c r="F19" s="22"/>
      <x:c r="G19" s="22"/>
      <x:c r="H19" s="22"/>
      <x:c r="I19" s="22"/>
      <x:c r="J19" s="22"/>
      <x:c r="K19" s="22"/>
      <x:c r="L19" s="22"/>
    </x:row>
    <x:row r="20" ht="23" customHeight="1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</x:row>
    <x:row r="21" ht="23" customHeight="1">
      <x:c r="A21" s="22"/>
      <x:c r="B21" s="22"/>
      <x:c r="C21" s="22"/>
      <x:c r="D21" s="22"/>
      <x:c r="E21" s="22"/>
      <x:c r="F21" s="22"/>
      <x:c r="G21" s="22"/>
      <x:c r="H21" s="22"/>
      <x:c r="I21" s="22"/>
      <x:c r="J21" s="22"/>
      <x:c r="K21" s="22"/>
      <x:c r="L21" s="22"/>
    </x:row>
    <x:row r="22" ht="23" customHeight="1">
      <x:c r="A22" s="22"/>
      <x:c r="B22" s="22"/>
      <x:c r="C22" s="22"/>
      <x:c r="D22" s="22"/>
      <x:c r="E22" s="22"/>
      <x:c r="F22" s="22"/>
      <x:c r="G22" s="22"/>
      <x:c r="H22" s="22"/>
      <x:c r="I22" s="22"/>
      <x:c r="J22" s="22"/>
      <x:c r="K22" s="22"/>
      <x:c r="L22" s="22"/>
    </x:row>
    <x:row r="23" ht="23" customHeight="1">
      <x:c r="A23" s="22"/>
      <x:c r="B23" s="22"/>
      <x:c r="C23" s="22"/>
      <x:c r="D23" s="22"/>
      <x:c r="E23" s="22"/>
      <x:c r="F23" s="22"/>
      <x:c r="G23" s="22"/>
      <x:c r="H23" s="22"/>
      <x:c r="I23" s="22"/>
      <x:c r="J23" s="22"/>
      <x:c r="K23" s="22"/>
      <x:c r="L23" s="22"/>
    </x:row>
    <x:row r="24" ht="23" customHeight="1">
      <x:c r="A24" s="22"/>
      <x:c r="B24" s="22"/>
      <x:c r="C24" s="22"/>
      <x:c r="D24" s="22"/>
      <x:c r="E24" s="22"/>
      <x:c r="F24" s="22"/>
      <x:c r="G24" s="22"/>
      <x:c r="H24" s="22"/>
      <x:c r="I24" s="22"/>
      <x:c r="J24" s="22"/>
      <x:c r="K24" s="22"/>
      <x:c r="L24" s="22"/>
    </x:row>
    <x:row r="25" ht="23" customHeight="1">
      <x:c r="A25" s="22"/>
      <x:c r="B25" s="22"/>
      <x:c r="C25" s="22"/>
      <x:c r="D25" s="22"/>
      <x:c r="E25" s="22"/>
      <x:c r="F25" s="22"/>
      <x:c r="G25" s="22"/>
      <x:c r="H25" s="22"/>
      <x:c r="I25" s="22"/>
      <x:c r="J25" s="22"/>
      <x:c r="K25" s="22"/>
      <x:c r="L25" s="22"/>
    </x:row>
    <x:row r="26" ht="23" customHeight="1">
      <x:c r="A26" s="22"/>
      <x:c r="B26" s="22"/>
      <x:c r="C26" s="22"/>
      <x:c r="D26" s="22"/>
      <x:c r="E26" s="22"/>
      <x:c r="F26" s="22"/>
      <x:c r="G26" s="22"/>
      <x:c r="H26" s="22"/>
      <x:c r="I26" s="22"/>
      <x:c r="J26" s="22"/>
      <x:c r="K26" s="22"/>
      <x:c r="L26" s="22"/>
    </x:row>
    <x:row r="27" ht="23" customHeight="1">
      <x:c r="A27" s="22"/>
      <x:c r="B27" s="22"/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</x:row>
    <x:row r="28" ht="23" customHeight="1">
      <x:c r="A28" s="22"/>
      <x:c r="B28" s="22"/>
      <x:c r="C28" s="22"/>
      <x:c r="D28" s="22"/>
      <x:c r="E28" s="22"/>
      <x:c r="F28" s="22"/>
      <x:c r="G28" s="22"/>
      <x:c r="H28" s="22"/>
      <x:c r="I28" s="22"/>
      <x:c r="J28" s="22"/>
      <x:c r="K28" s="22"/>
      <x:c r="L28" s="22"/>
    </x:row>
    <x:row r="29" ht="23" customHeight="1">
      <x:c r="A29" s="22"/>
      <x:c r="B29" s="22"/>
      <x:c r="C29" s="22"/>
      <x:c r="D29" s="22"/>
      <x:c r="E29" s="22"/>
      <x:c r="F29" s="22"/>
      <x:c r="G29" s="22"/>
      <x:c r="H29" s="22"/>
      <x:c r="I29" s="22"/>
      <x:c r="J29" s="22"/>
      <x:c r="K29" s="22"/>
      <x:c r="L29" s="22"/>
    </x:row>
    <x:row r="30" ht="23" customHeight="1">
      <x:c r="A30" s="22"/>
      <x:c r="B30" s="22"/>
      <x:c r="C30" s="22"/>
      <x:c r="D30" s="22"/>
      <x:c r="E30" s="22"/>
      <x:c r="F30" s="22"/>
      <x:c r="G30" s="22"/>
      <x:c r="H30" s="22"/>
      <x:c r="I30" s="22"/>
      <x:c r="J30" s="22"/>
      <x:c r="K30" s="22"/>
      <x:c r="L30" s="22"/>
    </x:row>
    <x:row r="31" ht="23" customHeight="1">
      <x:c r="A31" s="22"/>
      <x:c r="B31" s="22"/>
      <x:c r="C31" s="22"/>
      <x:c r="D31" s="22"/>
      <x:c r="E31" s="22"/>
      <x:c r="F31" s="22"/>
      <x:c r="G31" s="22"/>
      <x:c r="H31" s="22"/>
      <x:c r="I31" s="22"/>
      <x:c r="J31" s="22"/>
      <x:c r="K31" s="22"/>
      <x:c r="L31" s="22"/>
    </x:row>
    <x:row r="32" ht="23" customHeight="1">
      <x:c r="A32" s="22"/>
      <x:c r="B32" s="22"/>
      <x:c r="C32" s="22"/>
      <x:c r="D32" s="22"/>
      <x:c r="E32" s="22"/>
      <x:c r="F32" s="22"/>
      <x:c r="G32" s="22"/>
      <x:c r="H32" s="22"/>
      <x:c r="I32" s="22"/>
      <x:c r="J32" s="22"/>
      <x:c r="K32" s="22"/>
      <x:c r="L32" s="22"/>
    </x:row>
    <x:row r="33" ht="23" customHeight="1">
      <x:c r="A33" s="22"/>
      <x:c r="B33" s="22"/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</x:row>
    <x:row r="34" ht="23" customHeight="1">
      <x:c r="A34" s="22"/>
      <x:c r="B34" s="22"/>
      <x:c r="C34" s="22"/>
      <x:c r="D34" s="22"/>
      <x:c r="E34" s="22"/>
      <x:c r="F34" s="22"/>
      <x:c r="G34" s="22"/>
      <x:c r="H34" s="22"/>
      <x:c r="I34" s="22"/>
      <x:c r="J34" s="22"/>
      <x:c r="K34" s="22"/>
      <x:c r="L34" s="22"/>
    </x:row>
    <x:row r="35" ht="23" customHeight="1">
      <x:c r="A35" s="22"/>
      <x:c r="B35" s="22"/>
      <x:c r="C35" s="22"/>
      <x:c r="D35" s="22"/>
      <x:c r="E35" s="22"/>
      <x:c r="F35" s="22"/>
      <x:c r="G35" s="22"/>
      <x:c r="H35" s="22"/>
      <x:c r="I35" s="22"/>
      <x:c r="J35" s="22"/>
      <x:c r="K35" s="22"/>
      <x:c r="L35" s="22"/>
    </x:row>
    <x:row r="36" ht="23" customHeight="1">
      <x:c r="A36" s="22"/>
      <x:c r="B36" s="22"/>
      <x:c r="C36" s="22"/>
      <x:c r="D36" s="22"/>
      <x:c r="E36" s="22"/>
      <x:c r="F36" s="22"/>
      <x:c r="G36" s="22"/>
      <x:c r="H36" s="22"/>
      <x:c r="I36" s="22"/>
      <x:c r="J36" s="22"/>
      <x:c r="K36" s="22"/>
      <x:c r="L36" s="22"/>
    </x:row>
    <x:row r="37" ht="23" customHeight="1">
      <x:c r="A37" s="22"/>
      <x:c r="B37" s="22"/>
      <x:c r="C37" s="22"/>
      <x:c r="D37" s="22"/>
      <x:c r="E37" s="22"/>
      <x:c r="F37" s="22"/>
      <x:c r="G37" s="22"/>
      <x:c r="H37" s="22"/>
      <x:c r="I37" s="22"/>
      <x:c r="J37" s="22"/>
      <x:c r="K37" s="22"/>
      <x:c r="L37" s="22"/>
    </x:row>
    <x:row r="38" ht="23" customHeight="1">
      <x:c r="A38" s="22"/>
      <x:c r="B38" s="22"/>
      <x:c r="C38" s="22"/>
      <x:c r="D38" s="22"/>
      <x:c r="E38" s="22"/>
      <x:c r="F38" s="22"/>
      <x:c r="G38" s="22"/>
      <x:c r="H38" s="22"/>
      <x:c r="I38" s="22"/>
      <x:c r="J38" s="22"/>
      <x:c r="K38" s="22"/>
      <x:c r="L38" s="22"/>
    </x:row>
    <x:row r="39" ht="23" customHeight="1">
      <x:c r="A39" s="22"/>
      <x:c r="B39" s="22"/>
      <x:c r="C39" s="22"/>
      <x:c r="D39" s="22"/>
      <x:c r="E39" s="22"/>
      <x:c r="F39" s="22"/>
      <x:c r="G39" s="22"/>
      <x:c r="H39" s="22"/>
      <x:c r="I39" s="22"/>
      <x:c r="J39" s="22"/>
      <x:c r="K39" s="22"/>
      <x:c r="L39" s="22"/>
    </x:row>
    <x:row r="40" ht="23" customHeight="1">
      <x:c r="A40" s="22"/>
      <x:c r="B40" s="22"/>
      <x:c r="C40" s="22"/>
      <x:c r="D40" s="22"/>
      <x:c r="E40" s="22"/>
      <x:c r="F40" s="22"/>
      <x:c r="G40" s="22"/>
      <x:c r="H40" s="22"/>
      <x:c r="I40" s="22"/>
      <x:c r="J40" s="22"/>
      <x:c r="K40" s="22"/>
      <x:c r="L40" s="22"/>
    </x:row>
    <x:row r="41" ht="23" customHeight="1">
      <x:c r="A41" s="22"/>
      <x:c r="B41" s="22"/>
      <x:c r="C41" s="22"/>
      <x:c r="D41" s="22"/>
      <x:c r="E41" s="22"/>
      <x:c r="F41" s="22"/>
      <x:c r="G41" s="22"/>
      <x:c r="H41" s="22"/>
      <x:c r="I41" s="22"/>
      <x:c r="J41" s="22"/>
      <x:c r="K41" s="22"/>
      <x:c r="L41" s="22"/>
    </x:row>
    <x:row r="42" ht="23" customHeight="1">
      <x:c r="A42" s="22"/>
      <x:c r="B42" s="22"/>
      <x:c r="C42" s="22"/>
      <x:c r="D42" s="22"/>
      <x:c r="E42" s="22"/>
      <x:c r="F42" s="22"/>
      <x:c r="G42" s="22"/>
      <x:c r="H42" s="22"/>
      <x:c r="I42" s="22"/>
      <x:c r="J42" s="22"/>
      <x:c r="K42" s="22"/>
      <x:c r="L42" s="22"/>
    </x:row>
    <x:row r="43" ht="23" customHeight="1">
      <x:c r="A43" s="22"/>
      <x:c r="B43" s="22"/>
      <x:c r="C43" s="22"/>
      <x:c r="D43" s="22"/>
      <x:c r="E43" s="22"/>
      <x:c r="F43" s="22"/>
      <x:c r="G43" s="22"/>
      <x:c r="H43" s="22"/>
      <x:c r="I43" s="22"/>
      <x:c r="J43" s="22"/>
      <x:c r="K43" s="22"/>
      <x:c r="L43" s="22"/>
    </x:row>
    <x:row r="44" ht="23" customHeight="1">
      <x:c r="A44" s="22"/>
      <x:c r="B44" s="22"/>
      <x:c r="C44" s="22"/>
      <x:c r="D44" s="22"/>
      <x:c r="E44" s="22"/>
      <x:c r="F44" s="22"/>
      <x:c r="G44" s="22"/>
      <x:c r="H44" s="22"/>
      <x:c r="I44" s="22"/>
      <x:c r="J44" s="22"/>
      <x:c r="K44" s="22"/>
      <x:c r="L44" s="22"/>
    </x:row>
    <x:row r="45" ht="23" customHeight="1">
      <x:c r="A45" s="22"/>
      <x:c r="B45" s="22"/>
      <x:c r="C45" s="22"/>
      <x:c r="D45" s="22"/>
      <x:c r="E45" s="22"/>
      <x:c r="F45" s="22"/>
      <x:c r="G45" s="22"/>
      <x:c r="H45" s="22"/>
      <x:c r="I45" s="22"/>
      <x:c r="J45" s="22"/>
      <x:c r="K45" s="22"/>
      <x:c r="L45" s="22"/>
    </x:row>
    <x:row r="46" ht="23" customHeight="1">
      <x:c r="A46" s="22"/>
      <x:c r="B46" s="22"/>
      <x:c r="C46" s="22"/>
      <x:c r="D46" s="22"/>
      <x:c r="E46" s="22"/>
      <x:c r="F46" s="22"/>
      <x:c r="G46" s="22"/>
      <x:c r="H46" s="22"/>
      <x:c r="I46" s="22"/>
      <x:c r="J46" s="22"/>
      <x:c r="K46" s="22"/>
      <x:c r="L46" s="22"/>
    </x:row>
    <x:row r="47" ht="23" customHeight="1">
      <x:c r="A47" s="22"/>
      <x:c r="B47" s="22"/>
      <x:c r="C47" s="22"/>
      <x:c r="D47" s="22"/>
      <x:c r="E47" s="22"/>
      <x:c r="F47" s="22"/>
      <x:c r="G47" s="22"/>
      <x:c r="H47" s="22"/>
      <x:c r="I47" s="22"/>
      <x:c r="J47" s="22"/>
      <x:c r="K47" s="22"/>
      <x:c r="L47" s="22"/>
    </x:row>
    <x:row r="48" ht="23" customHeight="1">
      <x:c r="A48" s="22"/>
      <x:c r="B48" s="22"/>
      <x:c r="C48" s="22"/>
      <x:c r="D48" s="22"/>
      <x:c r="E48" s="22"/>
      <x:c r="F48" s="22"/>
      <x:c r="G48" s="22"/>
      <x:c r="H48" s="22"/>
      <x:c r="I48" s="22"/>
      <x:c r="J48" s="22"/>
      <x:c r="K48" s="22"/>
      <x:c r="L48" s="22"/>
    </x:row>
    <x:row r="49" ht="23" customHeight="1">
      <x:c r="A49" s="22"/>
      <x:c r="B49" s="22"/>
      <x:c r="C49" s="22"/>
      <x:c r="D49" s="22"/>
      <x:c r="E49" s="22"/>
      <x:c r="F49" s="22"/>
      <x:c r="G49" s="22"/>
      <x:c r="H49" s="22"/>
      <x:c r="I49" s="22"/>
      <x:c r="J49" s="22"/>
      <x:c r="K49" s="22"/>
      <x:c r="L49" s="22"/>
    </x:row>
    <x:row r="50" ht="23" customHeight="1">
      <x:c r="A50" s="22"/>
      <x:c r="B50" s="22"/>
      <x:c r="C50" s="22"/>
      <x:c r="D50" s="22"/>
      <x:c r="E50" s="22"/>
      <x:c r="F50" s="22"/>
      <x:c r="G50" s="22"/>
      <x:c r="H50" s="22"/>
      <x:c r="I50" s="22"/>
      <x:c r="J50" s="22"/>
      <x:c r="K50" s="22"/>
      <x:c r="L50" s="22"/>
    </x:row>
    <x:row r="51" ht="23" customHeight="1">
      <x:c r="A51" s="22"/>
      <x:c r="B51" s="22"/>
      <x:c r="C51" s="22"/>
      <x:c r="D51" s="22"/>
      <x:c r="E51" s="22"/>
      <x:c r="F51" s="22"/>
      <x:c r="G51" s="22"/>
      <x:c r="H51" s="22"/>
      <x:c r="I51" s="22"/>
      <x:c r="J51" s="22"/>
      <x:c r="K51" s="22"/>
      <x:c r="L51" s="22"/>
    </x:row>
    <x:row r="52" ht="23" customHeight="1">
      <x:c r="A52" s="22"/>
      <x:c r="B52" s="22"/>
      <x:c r="C52" s="22"/>
      <x:c r="D52" s="22"/>
      <x:c r="E52" s="22"/>
      <x:c r="F52" s="22"/>
      <x:c r="G52" s="22"/>
      <x:c r="H52" s="22"/>
      <x:c r="I52" s="22"/>
      <x:c r="J52" s="22"/>
      <x:c r="K52" s="22"/>
      <x:c r="L52" s="22"/>
    </x:row>
    <x:row r="53" ht="23" customHeight="1">
      <x:c r="A53" s="22"/>
      <x:c r="B53" s="22"/>
      <x:c r="C53" s="22"/>
      <x:c r="D53" s="22"/>
      <x:c r="E53" s="22"/>
      <x:c r="F53" s="22"/>
      <x:c r="G53" s="22"/>
      <x:c r="H53" s="22"/>
      <x:c r="I53" s="22"/>
      <x:c r="J53" s="22"/>
      <x:c r="K53" s="22"/>
      <x:c r="L53" s="22"/>
    </x:row>
    <x:row r="54" ht="23" customHeight="1">
      <x:c r="A54" s="22"/>
      <x:c r="B54" s="22"/>
      <x:c r="C54" s="22"/>
      <x:c r="D54" s="22"/>
      <x:c r="E54" s="22"/>
      <x:c r="F54" s="22"/>
      <x:c r="G54" s="22"/>
      <x:c r="H54" s="22"/>
      <x:c r="I54" s="22"/>
      <x:c r="J54" s="22"/>
      <x:c r="K54" s="22"/>
      <x:c r="L54" s="22"/>
    </x:row>
    <x:row r="55" ht="23" customHeight="1">
      <x:c r="A55" s="22"/>
      <x:c r="B55" s="22"/>
      <x:c r="C55" s="22"/>
      <x:c r="D55" s="22"/>
      <x:c r="E55" s="22"/>
      <x:c r="F55" s="22"/>
      <x:c r="G55" s="22"/>
      <x:c r="H55" s="22"/>
      <x:c r="I55" s="22"/>
      <x:c r="J55" s="22"/>
      <x:c r="K55" s="22"/>
      <x:c r="L55" s="22"/>
    </x:row>
    <x:row r="56" ht="23" customHeight="1">
      <x:c r="A56" s="22"/>
      <x:c r="B56" s="22"/>
      <x:c r="C56" s="22"/>
      <x:c r="D56" s="22"/>
      <x:c r="E56" s="22"/>
      <x:c r="F56" s="22"/>
      <x:c r="G56" s="22"/>
      <x:c r="H56" s="22"/>
      <x:c r="I56" s="22"/>
      <x:c r="J56" s="22"/>
      <x:c r="K56" s="22"/>
      <x:c r="L56" s="22"/>
    </x:row>
    <x:row r="57" ht="23" customHeight="1">
      <x:c r="A57" s="22"/>
      <x:c r="B57" s="22"/>
      <x:c r="C57" s="22"/>
      <x:c r="D57" s="22"/>
      <x:c r="E57" s="22"/>
      <x:c r="F57" s="22"/>
      <x:c r="G57" s="22"/>
      <x:c r="H57" s="22"/>
      <x:c r="I57" s="22"/>
      <x:c r="J57" s="22"/>
      <x:c r="K57" s="22"/>
      <x:c r="L57" s="22"/>
    </x:row>
    <x:row r="58" ht="23" customHeight="1">
      <x:c r="A58" s="22"/>
      <x:c r="B58" s="22"/>
      <x:c r="C58" s="22"/>
      <x:c r="D58" s="22"/>
      <x:c r="E58" s="22"/>
      <x:c r="F58" s="22"/>
      <x:c r="G58" s="22"/>
      <x:c r="H58" s="22"/>
      <x:c r="I58" s="22"/>
      <x:c r="J58" s="22"/>
      <x:c r="K58" s="22"/>
      <x:c r="L58" s="22"/>
    </x:row>
    <x:row r="59" ht="23" customHeight="1">
      <x:c r="A59" s="22"/>
      <x:c r="B59" s="22"/>
      <x:c r="C59" s="22"/>
      <x:c r="D59" s="22"/>
      <x:c r="E59" s="22"/>
      <x:c r="F59" s="22"/>
      <x:c r="G59" s="22"/>
      <x:c r="H59" s="22"/>
      <x:c r="I59" s="22"/>
      <x:c r="J59" s="22"/>
      <x:c r="K59" s="22"/>
      <x:c r="L59" s="22"/>
    </x:row>
    <x:row r="60" ht="23" customHeight="1">
      <x:c r="A60" s="22"/>
      <x:c r="B60" s="22"/>
      <x:c r="C60" s="22"/>
      <x:c r="D60" s="22"/>
      <x:c r="E60" s="22"/>
      <x:c r="F60" s="22"/>
      <x:c r="G60" s="22"/>
      <x:c r="H60" s="22"/>
      <x:c r="I60" s="22"/>
      <x:c r="J60" s="22"/>
      <x:c r="K60" s="22"/>
      <x:c r="L60" s="22"/>
    </x:row>
    <x:row r="61" ht="23" customHeight="1">
      <x:c r="A61" s="22"/>
      <x:c r="B61" s="22"/>
      <x:c r="C61" s="22"/>
      <x:c r="D61" s="22"/>
      <x:c r="E61" s="22"/>
      <x:c r="F61" s="22"/>
      <x:c r="G61" s="22"/>
      <x:c r="H61" s="22"/>
      <x:c r="I61" s="22"/>
      <x:c r="J61" s="22"/>
      <x:c r="K61" s="22"/>
      <x:c r="L61" s="22"/>
    </x:row>
    <x:row r="62" ht="23" customHeight="1">
      <x:c r="A62" s="22"/>
      <x:c r="B62" s="22"/>
      <x:c r="C62" s="22"/>
      <x:c r="D62" s="22"/>
      <x:c r="E62" s="22"/>
      <x:c r="F62" s="22"/>
      <x:c r="G62" s="22"/>
      <x:c r="H62" s="22"/>
      <x:c r="I62" s="22"/>
      <x:c r="J62" s="22"/>
      <x:c r="K62" s="22"/>
      <x:c r="L62" s="22"/>
    </x:row>
    <x:row r="63" ht="23" customHeight="1">
      <x:c r="A63" s="22"/>
      <x:c r="B63" s="22"/>
      <x:c r="C63" s="22"/>
      <x:c r="D63" s="22"/>
      <x:c r="E63" s="22"/>
      <x:c r="F63" s="22"/>
      <x:c r="G63" s="22"/>
      <x:c r="H63" s="22"/>
      <x:c r="I63" s="22"/>
      <x:c r="J63" s="22"/>
      <x:c r="K63" s="22"/>
      <x:c r="L63" s="22"/>
    </x:row>
    <x:row r="64" ht="23" customHeight="1">
      <x:c r="A64" s="22"/>
      <x:c r="B64" s="22"/>
      <x:c r="C64" s="22"/>
      <x:c r="D64" s="22"/>
      <x:c r="E64" s="22"/>
      <x:c r="F64" s="22"/>
      <x:c r="G64" s="22"/>
      <x:c r="H64" s="22"/>
      <x:c r="I64" s="22"/>
      <x:c r="J64" s="22"/>
      <x:c r="K64" s="22"/>
      <x:c r="L64" s="22"/>
    </x:row>
    <x:row r="65" ht="23" customHeight="1">
      <x:c r="A65" s="22"/>
      <x:c r="B65" s="22"/>
      <x:c r="C65" s="22"/>
      <x:c r="D65" s="22"/>
      <x:c r="E65" s="22"/>
      <x:c r="F65" s="22"/>
      <x:c r="G65" s="22"/>
      <x:c r="H65" s="22"/>
      <x:c r="I65" s="22"/>
      <x:c r="J65" s="22"/>
      <x:c r="K65" s="22"/>
      <x:c r="L65" s="22"/>
    </x:row>
    <x:row r="66" ht="23" customHeight="1">
      <x:c r="A66" s="22"/>
      <x:c r="B66" s="22"/>
      <x:c r="C66" s="22"/>
      <x:c r="D66" s="22"/>
      <x:c r="E66" s="22"/>
      <x:c r="F66" s="22"/>
      <x:c r="G66" s="22"/>
      <x:c r="H66" s="22"/>
      <x:c r="I66" s="22"/>
      <x:c r="J66" s="22"/>
      <x:c r="K66" s="22"/>
      <x:c r="L66" s="22"/>
    </x:row>
    <x:row r="67" ht="23" customHeight="1">
      <x:c r="A67" s="22"/>
      <x:c r="B67" s="22"/>
      <x:c r="C67" s="22"/>
      <x:c r="D67" s="22"/>
      <x:c r="E67" s="22"/>
      <x:c r="F67" s="22"/>
      <x:c r="G67" s="22"/>
      <x:c r="H67" s="22"/>
      <x:c r="I67" s="22"/>
      <x:c r="J67" s="22"/>
      <x:c r="K67" s="22"/>
      <x:c r="L67" s="22"/>
    </x:row>
    <x:row r="68" ht="23" customHeight="1">
      <x:c r="A68" s="22"/>
      <x:c r="B68" s="22"/>
      <x:c r="C68" s="22"/>
      <x:c r="D68" s="22"/>
      <x:c r="E68" s="22"/>
      <x:c r="F68" s="22"/>
      <x:c r="G68" s="22"/>
      <x:c r="H68" s="22"/>
      <x:c r="I68" s="22"/>
      <x:c r="J68" s="22"/>
      <x:c r="K68" s="22"/>
      <x:c r="L68" s="22"/>
    </x:row>
    <x:row r="69" ht="23" customHeight="1">
      <x:c r="A69" s="22"/>
      <x:c r="B69" s="22"/>
      <x:c r="C69" s="22"/>
      <x:c r="D69" s="22"/>
      <x:c r="E69" s="22"/>
      <x:c r="F69" s="22"/>
      <x:c r="G69" s="22"/>
      <x:c r="H69" s="22"/>
      <x:c r="I69" s="22"/>
      <x:c r="J69" s="22"/>
      <x:c r="K69" s="22"/>
      <x:c r="L69" s="22"/>
    </x:row>
    <x:row r="70" ht="23" customHeight="1">
      <x:c r="A70" s="22"/>
      <x:c r="B70" s="22"/>
      <x:c r="C70" s="22"/>
      <x:c r="D70" s="22"/>
      <x:c r="E70" s="22"/>
      <x:c r="F70" s="22"/>
      <x:c r="G70" s="22"/>
      <x:c r="H70" s="22"/>
      <x:c r="I70" s="22"/>
      <x:c r="J70" s="22"/>
      <x:c r="K70" s="22"/>
      <x:c r="L70" s="22"/>
    </x:row>
    <x:row r="71" ht="23" customHeight="1">
      <x:c r="A71" s="22"/>
      <x:c r="B71" s="22"/>
      <x:c r="C71" s="22"/>
      <x:c r="D71" s="22"/>
      <x:c r="E71" s="22"/>
      <x:c r="F71" s="22"/>
      <x:c r="G71" s="22"/>
      <x:c r="H71" s="22"/>
      <x:c r="I71" s="22"/>
      <x:c r="J71" s="22"/>
      <x:c r="K71" s="22"/>
      <x:c r="L71" s="22"/>
    </x:row>
    <x:row r="72" ht="23" customHeight="1">
      <x:c r="A72" s="22"/>
      <x:c r="B72" s="22"/>
      <x:c r="C72" s="22"/>
      <x:c r="D72" s="22"/>
      <x:c r="E72" s="22"/>
      <x:c r="F72" s="22"/>
      <x:c r="G72" s="22"/>
      <x:c r="H72" s="22"/>
      <x:c r="I72" s="22"/>
      <x:c r="J72" s="22"/>
      <x:c r="K72" s="22"/>
      <x:c r="L72" s="22"/>
    </x:row>
    <x:row r="73" ht="23" customHeight="1">
      <x:c r="A73" s="22"/>
      <x:c r="B73" s="22"/>
      <x:c r="C73" s="22"/>
      <x:c r="D73" s="22"/>
      <x:c r="E73" s="22"/>
      <x:c r="F73" s="22"/>
      <x:c r="G73" s="22"/>
      <x:c r="H73" s="22"/>
      <x:c r="I73" s="22"/>
      <x:c r="J73" s="22"/>
      <x:c r="K73" s="22"/>
      <x:c r="L73" s="22"/>
    </x:row>
    <x:row r="74" ht="23" customHeight="1">
      <x:c r="A74" s="22"/>
      <x:c r="B74" s="22"/>
      <x:c r="C74" s="22"/>
      <x:c r="D74" s="22"/>
      <x:c r="E74" s="22"/>
      <x:c r="F74" s="22"/>
      <x:c r="G74" s="22"/>
      <x:c r="H74" s="22"/>
      <x:c r="I74" s="22"/>
      <x:c r="J74" s="22"/>
      <x:c r="K74" s="22"/>
      <x:c r="L74" s="22"/>
    </x:row>
    <x:row r="75" ht="23" customHeight="1">
      <x:c r="A75" s="22"/>
      <x:c r="B75" s="22"/>
      <x:c r="C75" s="22"/>
      <x:c r="D75" s="22"/>
      <x:c r="E75" s="22"/>
      <x:c r="F75" s="22"/>
      <x:c r="G75" s="22"/>
      <x:c r="H75" s="22"/>
      <x:c r="I75" s="22"/>
      <x:c r="J75" s="22"/>
      <x:c r="K75" s="22"/>
      <x:c r="L75" s="22"/>
    </x:row>
    <x:row r="76" ht="23" customHeight="1">
      <x:c r="A76" s="22"/>
      <x:c r="B76" s="22"/>
      <x:c r="C76" s="22"/>
      <x:c r="D76" s="22"/>
      <x:c r="E76" s="22"/>
      <x:c r="F76" s="22"/>
      <x:c r="G76" s="22"/>
      <x:c r="H76" s="22"/>
      <x:c r="I76" s="22"/>
      <x:c r="J76" s="22"/>
      <x:c r="K76" s="22"/>
      <x:c r="L76" s="22"/>
    </x:row>
    <x:row r="77" ht="23" customHeight="1">
      <x:c r="A77" s="22"/>
      <x:c r="B77" s="22"/>
      <x:c r="C77" s="22"/>
      <x:c r="D77" s="22"/>
      <x:c r="E77" s="22"/>
      <x:c r="F77" s="22"/>
      <x:c r="G77" s="22"/>
      <x:c r="H77" s="22"/>
      <x:c r="I77" s="22"/>
      <x:c r="J77" s="22"/>
      <x:c r="K77" s="22"/>
      <x:c r="L77" s="22"/>
    </x:row>
    <x:row r="78" ht="23" customHeight="1">
      <x:c r="A78" s="22"/>
      <x:c r="B78" s="22"/>
      <x:c r="C78" s="22"/>
      <x:c r="D78" s="22"/>
      <x:c r="E78" s="22"/>
      <x:c r="F78" s="22"/>
      <x:c r="G78" s="22"/>
      <x:c r="H78" s="22"/>
      <x:c r="I78" s="22"/>
      <x:c r="J78" s="22"/>
      <x:c r="K78" s="22"/>
      <x:c r="L78" s="22"/>
    </x:row>
    <x:row r="79" ht="23" customHeight="1">
      <x:c r="A79" s="22"/>
      <x:c r="B79" s="22"/>
      <x:c r="C79" s="22"/>
      <x:c r="D79" s="22"/>
      <x:c r="E79" s="22"/>
      <x:c r="F79" s="22"/>
      <x:c r="G79" s="22"/>
      <x:c r="H79" s="22"/>
      <x:c r="I79" s="22"/>
      <x:c r="J79" s="22"/>
      <x:c r="K79" s="22"/>
      <x:c r="L79" s="22"/>
    </x:row>
    <x:row r="80" ht="23" customHeight="1">
      <x:c r="A80" s="22"/>
      <x:c r="B80" s="22"/>
      <x:c r="C80" s="22"/>
      <x:c r="D80" s="22"/>
      <x:c r="E80" s="22"/>
      <x:c r="F80" s="22"/>
      <x:c r="G80" s="22"/>
      <x:c r="H80" s="22"/>
      <x:c r="I80" s="22"/>
      <x:c r="J80" s="22"/>
      <x:c r="K80" s="22"/>
      <x:c r="L80" s="22"/>
    </x:row>
    <x:row r="81" ht="23" customHeight="1">
      <x:c r="A81" s="22"/>
      <x:c r="B81" s="22"/>
      <x:c r="C81" s="22"/>
      <x:c r="D81" s="22"/>
      <x:c r="E81" s="22"/>
      <x:c r="F81" s="22"/>
      <x:c r="G81" s="22"/>
      <x:c r="H81" s="22"/>
      <x:c r="I81" s="22"/>
      <x:c r="J81" s="22"/>
      <x:c r="K81" s="22"/>
      <x:c r="L81" s="22"/>
    </x:row>
    <x:row r="82" ht="23" customHeight="1">
      <x:c r="A82" s="22"/>
      <x:c r="B82" s="22"/>
      <x:c r="C82" s="22"/>
      <x:c r="D82" s="22"/>
      <x:c r="E82" s="22"/>
      <x:c r="F82" s="22"/>
      <x:c r="G82" s="22"/>
      <x:c r="H82" s="22"/>
      <x:c r="I82" s="22"/>
      <x:c r="J82" s="22"/>
      <x:c r="K82" s="22"/>
      <x:c r="L82" s="22"/>
    </x:row>
    <x:row r="83" ht="23" customHeight="1">
      <x:c r="A83" s="22"/>
      <x:c r="B83" s="22"/>
      <x:c r="C83" s="22"/>
      <x:c r="D83" s="22"/>
      <x:c r="E83" s="22"/>
      <x:c r="F83" s="22"/>
      <x:c r="G83" s="22"/>
      <x:c r="H83" s="22"/>
      <x:c r="I83" s="22"/>
      <x:c r="J83" s="22"/>
      <x:c r="K83" s="22"/>
      <x:c r="L83" s="22"/>
    </x:row>
    <x:row r="84" ht="23" customHeight="1">
      <x:c r="A84" s="22"/>
      <x:c r="B84" s="22"/>
      <x:c r="C84" s="22"/>
      <x:c r="D84" s="22"/>
      <x:c r="E84" s="22"/>
      <x:c r="F84" s="22"/>
      <x:c r="G84" s="22"/>
      <x:c r="H84" s="22"/>
      <x:c r="I84" s="22"/>
      <x:c r="J84" s="22"/>
      <x:c r="K84" s="22"/>
      <x:c r="L84" s="22"/>
    </x:row>
    <x:row r="85" ht="23" customHeight="1">
      <x:c r="A85" s="22"/>
      <x:c r="B85" s="22"/>
      <x:c r="C85" s="22"/>
      <x:c r="D85" s="22"/>
      <x:c r="E85" s="22"/>
      <x:c r="F85" s="22"/>
      <x:c r="G85" s="22"/>
      <x:c r="H85" s="22"/>
      <x:c r="I85" s="22"/>
      <x:c r="J85" s="22"/>
      <x:c r="K85" s="22"/>
      <x:c r="L85" s="22"/>
    </x:row>
    <x:row r="86" ht="23" customHeight="1">
      <x:c r="A86" s="22"/>
      <x:c r="B86" s="22"/>
      <x:c r="C86" s="22"/>
      <x:c r="D86" s="22"/>
      <x:c r="E86" s="22"/>
      <x:c r="F86" s="22"/>
      <x:c r="G86" s="22"/>
      <x:c r="H86" s="22"/>
      <x:c r="I86" s="22"/>
      <x:c r="J86" s="22"/>
      <x:c r="K86" s="22"/>
      <x:c r="L86" s="22"/>
    </x:row>
    <x:row r="87" ht="23" customHeight="1">
      <x:c r="A87" s="22"/>
      <x:c r="B87" s="22"/>
      <x:c r="C87" s="22"/>
      <x:c r="D87" s="22"/>
      <x:c r="E87" s="22"/>
      <x:c r="F87" s="22"/>
      <x:c r="G87" s="22"/>
      <x:c r="H87" s="22"/>
      <x:c r="I87" s="22"/>
      <x:c r="J87" s="22"/>
      <x:c r="K87" s="22"/>
      <x:c r="L87" s="22"/>
    </x:row>
    <x:row r="88" ht="23" customHeight="1">
      <x:c r="A88" s="22"/>
      <x:c r="B88" s="22"/>
      <x:c r="C88" s="22"/>
      <x:c r="D88" s="22"/>
      <x:c r="E88" s="22"/>
      <x:c r="F88" s="22"/>
      <x:c r="G88" s="22"/>
      <x:c r="H88" s="22"/>
      <x:c r="I88" s="22"/>
      <x:c r="J88" s="22"/>
      <x:c r="K88" s="22"/>
      <x:c r="L88" s="22"/>
    </x:row>
    <x:row r="89" ht="23" customHeight="1">
      <x:c r="A89" s="22"/>
      <x:c r="B89" s="22"/>
      <x:c r="C89" s="22"/>
      <x:c r="D89" s="22"/>
      <x:c r="E89" s="22"/>
      <x:c r="F89" s="22"/>
      <x:c r="G89" s="22"/>
      <x:c r="H89" s="22"/>
      <x:c r="I89" s="22"/>
      <x:c r="J89" s="22"/>
      <x:c r="K89" s="22"/>
      <x:c r="L89" s="22"/>
    </x:row>
    <x:row r="90" ht="23" customHeight="1">
      <x:c r="A90" s="22"/>
      <x:c r="B90" s="22"/>
      <x:c r="C90" s="22"/>
      <x:c r="D90" s="22"/>
      <x:c r="E90" s="22"/>
      <x:c r="F90" s="22"/>
      <x:c r="G90" s="22"/>
      <x:c r="H90" s="22"/>
      <x:c r="I90" s="22"/>
      <x:c r="J90" s="22"/>
      <x:c r="K90" s="22"/>
      <x:c r="L90" s="22"/>
    </x:row>
    <x:row r="91" ht="23" customHeight="1">
      <x:c r="A91" s="22"/>
      <x:c r="B91" s="22"/>
      <x:c r="C91" s="22"/>
      <x:c r="D91" s="22"/>
      <x:c r="E91" s="22"/>
      <x:c r="F91" s="22"/>
      <x:c r="G91" s="22"/>
      <x:c r="H91" s="22"/>
      <x:c r="I91" s="22"/>
      <x:c r="J91" s="22"/>
      <x:c r="K91" s="22"/>
      <x:c r="L91" s="22"/>
    </x:row>
    <x:row r="92" ht="23" customHeight="1">
      <x:c r="A92" s="22"/>
      <x:c r="B92" s="22"/>
      <x:c r="C92" s="22"/>
      <x:c r="D92" s="22"/>
      <x:c r="E92" s="22"/>
      <x:c r="F92" s="22"/>
      <x:c r="G92" s="22"/>
      <x:c r="H92" s="22"/>
      <x:c r="I92" s="22"/>
      <x:c r="J92" s="22"/>
      <x:c r="K92" s="22"/>
      <x:c r="L92" s="22"/>
    </x:row>
    <x:row r="93" ht="23" customHeight="1">
      <x:c r="A93" s="22"/>
      <x:c r="B93" s="22"/>
      <x:c r="C93" s="22"/>
      <x:c r="D93" s="22"/>
      <x:c r="E93" s="22"/>
      <x:c r="F93" s="22"/>
      <x:c r="G93" s="22"/>
      <x:c r="H93" s="22"/>
      <x:c r="I93" s="22"/>
      <x:c r="J93" s="22"/>
      <x:c r="K93" s="22"/>
      <x:c r="L93" s="22"/>
    </x:row>
    <x:row r="94" ht="23" customHeight="1">
      <x:c r="A94" s="22"/>
      <x:c r="B94" s="22"/>
      <x:c r="C94" s="22"/>
      <x:c r="D94" s="22"/>
      <x:c r="E94" s="22"/>
      <x:c r="F94" s="22"/>
      <x:c r="G94" s="22"/>
      <x:c r="H94" s="22"/>
      <x:c r="I94" s="22"/>
      <x:c r="J94" s="22"/>
      <x:c r="K94" s="22"/>
      <x:c r="L94" s="22"/>
    </x:row>
    <x:row r="95" ht="23" customHeight="1">
      <x:c r="A95" s="22"/>
      <x:c r="B95" s="22"/>
      <x:c r="C95" s="22"/>
      <x:c r="D95" s="22"/>
      <x:c r="E95" s="22"/>
      <x:c r="F95" s="22"/>
      <x:c r="G95" s="22"/>
      <x:c r="H95" s="22"/>
      <x:c r="I95" s="22"/>
      <x:c r="J95" s="22"/>
      <x:c r="K95" s="22"/>
      <x:c r="L95" s="22"/>
    </x:row>
    <x:row r="96" ht="23" customHeight="1">
      <x:c r="A96" s="22"/>
      <x:c r="B96" s="22"/>
      <x:c r="C96" s="22"/>
      <x:c r="D96" s="22"/>
      <x:c r="E96" s="22"/>
      <x:c r="F96" s="22"/>
      <x:c r="G96" s="22"/>
      <x:c r="H96" s="22"/>
      <x:c r="I96" s="22"/>
      <x:c r="J96" s="22"/>
      <x:c r="K96" s="22"/>
      <x:c r="L96" s="22"/>
    </x:row>
    <x:row r="97" ht="23" customHeight="1">
      <x:c r="A97" s="22"/>
      <x:c r="B97" s="22"/>
      <x:c r="C97" s="22"/>
      <x:c r="D97" s="22"/>
      <x:c r="E97" s="22"/>
      <x:c r="F97" s="22"/>
      <x:c r="G97" s="22"/>
      <x:c r="H97" s="22"/>
      <x:c r="I97" s="22"/>
      <x:c r="J97" s="22"/>
      <x:c r="K97" s="22"/>
      <x:c r="L97" s="22"/>
    </x:row>
    <x:row r="98" ht="23" customHeight="1">
      <x:c r="A98" s="22"/>
      <x:c r="B98" s="22"/>
      <x:c r="C98" s="22"/>
      <x:c r="D98" s="22"/>
      <x:c r="E98" s="22"/>
      <x:c r="F98" s="22"/>
      <x:c r="G98" s="22"/>
      <x:c r="H98" s="22"/>
      <x:c r="I98" s="22"/>
      <x:c r="J98" s="22"/>
      <x:c r="K98" s="22"/>
      <x:c r="L98" s="22"/>
    </x:row>
    <x:row r="99" ht="23" customHeight="1">
      <x:c r="A99" s="22"/>
      <x:c r="B99" s="22"/>
      <x:c r="C99" s="22"/>
      <x:c r="D99" s="22"/>
      <x:c r="E99" s="22"/>
      <x:c r="F99" s="22"/>
      <x:c r="G99" s="22"/>
      <x:c r="H99" s="22"/>
      <x:c r="I99" s="22"/>
      <x:c r="J99" s="22"/>
      <x:c r="K99" s="22"/>
      <x:c r="L99" s="22"/>
    </x:row>
    <x:row r="100" ht="23" customHeight="1">
      <x:c r="A100" s="22"/>
      <x:c r="B100" s="22"/>
      <x:c r="C100" s="22"/>
      <x:c r="D100" s="22"/>
      <x:c r="E100" s="22"/>
      <x:c r="F100" s="22"/>
      <x:c r="G100" s="22"/>
      <x:c r="H100" s="22"/>
      <x:c r="I100" s="22"/>
      <x:c r="J100" s="22"/>
      <x:c r="K100" s="22"/>
      <x:c r="L100" s="22"/>
    </x:row>
    <x:row r="101" ht="23" customHeight="1">
      <x:c r="A101" s="22"/>
      <x:c r="B101" s="22"/>
      <x:c r="C101" s="22"/>
      <x:c r="D101" s="22"/>
      <x:c r="E101" s="22"/>
      <x:c r="F101" s="22"/>
      <x:c r="G101" s="22"/>
      <x:c r="H101" s="22"/>
      <x:c r="I101" s="22"/>
      <x:c r="J101" s="22"/>
      <x:c r="K101" s="22"/>
      <x:c r="L101" s="22"/>
    </x:row>
    <x:row r="102" ht="23" customHeight="1">
      <x:c r="A102" s="22"/>
      <x:c r="B102" s="22"/>
      <x:c r="C102" s="22"/>
      <x:c r="D102" s="22"/>
      <x:c r="E102" s="22"/>
      <x:c r="F102" s="22"/>
      <x:c r="G102" s="22"/>
      <x:c r="H102" s="22"/>
      <x:c r="I102" s="22"/>
      <x:c r="J102" s="22"/>
      <x:c r="K102" s="22"/>
      <x:c r="L102" s="22"/>
    </x:row>
    <x:row r="103" ht="23" customHeight="1">
      <x:c r="A103" s="22"/>
      <x:c r="B103" s="22"/>
      <x:c r="C103" s="22"/>
      <x:c r="D103" s="22"/>
      <x:c r="E103" s="22"/>
      <x:c r="F103" s="22"/>
      <x:c r="G103" s="22"/>
      <x:c r="H103" s="22"/>
      <x:c r="I103" s="22"/>
      <x:c r="J103" s="22"/>
      <x:c r="K103" s="22"/>
      <x:c r="L103" s="22"/>
    </x:row>
    <x:row r="104" ht="23" customHeight="1">
      <x:c r="A104" s="22"/>
      <x:c r="B104" s="22"/>
      <x:c r="C104" s="22"/>
      <x:c r="D104" s="22"/>
      <x:c r="E104" s="22"/>
      <x:c r="F104" s="22"/>
      <x:c r="G104" s="22"/>
      <x:c r="H104" s="22"/>
      <x:c r="I104" s="22"/>
      <x:c r="J104" s="22"/>
      <x:c r="K104" s="22"/>
      <x:c r="L104" s="22"/>
    </x:row>
    <x:row r="105" ht="23" customHeight="1">
      <x:c r="A105" s="22"/>
      <x:c r="B105" s="22"/>
      <x:c r="C105" s="22"/>
      <x:c r="D105" s="22"/>
      <x:c r="E105" s="22"/>
      <x:c r="F105" s="22"/>
      <x:c r="G105" s="22"/>
      <x:c r="H105" s="22"/>
      <x:c r="I105" s="22"/>
      <x:c r="J105" s="22"/>
      <x:c r="K105" s="22"/>
      <x:c r="L105" s="22"/>
    </x:row>
    <x:row r="106" ht="23" customHeight="1">
      <x:c r="A106" s="22"/>
      <x:c r="B106" s="22"/>
      <x:c r="C106" s="22"/>
      <x:c r="D106" s="22"/>
      <x:c r="E106" s="22"/>
      <x:c r="F106" s="22"/>
      <x:c r="G106" s="22"/>
      <x:c r="H106" s="22"/>
      <x:c r="I106" s="22"/>
      <x:c r="J106" s="22"/>
      <x:c r="K106" s="22"/>
      <x:c r="L106" s="22"/>
    </x:row>
    <x:row r="107" ht="23" customHeight="1">
      <x:c r="A107" s="22"/>
      <x:c r="B107" s="22"/>
      <x:c r="C107" s="22"/>
      <x:c r="D107" s="22"/>
      <x:c r="E107" s="22"/>
      <x:c r="F107" s="22"/>
      <x:c r="G107" s="22"/>
      <x:c r="H107" s="22"/>
      <x:c r="I107" s="22"/>
      <x:c r="J107" s="22"/>
      <x:c r="K107" s="22"/>
      <x:c r="L107" s="22"/>
    </x:row>
    <x:row r="108" ht="23" customHeight="1">
      <x:c r="A108" s="22"/>
      <x:c r="B108" s="22"/>
      <x:c r="C108" s="22"/>
      <x:c r="D108" s="22"/>
      <x:c r="E108" s="22"/>
      <x:c r="F108" s="22"/>
      <x:c r="G108" s="22"/>
      <x:c r="H108" s="22"/>
      <x:c r="I108" s="22"/>
      <x:c r="J108" s="22"/>
      <x:c r="K108" s="22"/>
      <x:c r="L108" s="22"/>
    </x:row>
    <x:row r="109" ht="23" customHeight="1">
      <x:c r="A109" s="22"/>
      <x:c r="B109" s="22"/>
      <x:c r="C109" s="22"/>
      <x:c r="D109" s="22"/>
      <x:c r="E109" s="22"/>
      <x:c r="F109" s="22"/>
      <x:c r="G109" s="22"/>
      <x:c r="H109" s="22"/>
      <x:c r="I109" s="22"/>
      <x:c r="J109" s="22"/>
      <x:c r="K109" s="22"/>
      <x:c r="L109" s="22"/>
    </x:row>
    <x:row r="110" ht="23" customHeight="1">
      <x:c r="A110" s="22"/>
      <x:c r="B110" s="22"/>
      <x:c r="C110" s="22"/>
      <x:c r="D110" s="22"/>
      <x:c r="E110" s="22"/>
      <x:c r="F110" s="22"/>
      <x:c r="G110" s="22"/>
      <x:c r="H110" s="22"/>
      <x:c r="I110" s="22"/>
      <x:c r="J110" s="22"/>
      <x:c r="K110" s="22"/>
      <x:c r="L110" s="22"/>
    </x:row>
    <x:row r="111" ht="23" customHeight="1">
      <x:c r="A111" s="22"/>
      <x:c r="B111" s="22"/>
      <x:c r="C111" s="22"/>
      <x:c r="D111" s="22"/>
      <x:c r="E111" s="22"/>
      <x:c r="F111" s="22"/>
      <x:c r="G111" s="22"/>
      <x:c r="H111" s="22"/>
      <x:c r="I111" s="22"/>
      <x:c r="J111" s="22"/>
      <x:c r="K111" s="22"/>
      <x:c r="L111" s="22"/>
    </x:row>
    <x:row r="112" ht="23" customHeight="1">
      <x:c r="A112" s="22"/>
      <x:c r="B112" s="22"/>
      <x:c r="C112" s="22"/>
      <x:c r="D112" s="22"/>
      <x:c r="E112" s="22"/>
      <x:c r="F112" s="22"/>
      <x:c r="G112" s="22"/>
      <x:c r="H112" s="22"/>
      <x:c r="I112" s="22"/>
      <x:c r="J112" s="22"/>
      <x:c r="K112" s="22"/>
      <x:c r="L112" s="22"/>
    </x:row>
    <x:row r="113" ht="23" customHeight="1">
      <x:c r="A113" s="22"/>
      <x:c r="B113" s="22"/>
      <x:c r="C113" s="22"/>
      <x:c r="D113" s="22"/>
      <x:c r="E113" s="22"/>
      <x:c r="F113" s="22"/>
      <x:c r="G113" s="22"/>
      <x:c r="H113" s="22"/>
      <x:c r="I113" s="22"/>
      <x:c r="J113" s="22"/>
      <x:c r="K113" s="22"/>
      <x:c r="L113" s="22"/>
    </x:row>
    <x:row r="114" ht="23" customHeight="1">
      <x:c r="A114" s="22"/>
      <x:c r="B114" s="22"/>
      <x:c r="C114" s="22"/>
      <x:c r="D114" s="22"/>
      <x:c r="E114" s="22"/>
      <x:c r="F114" s="22"/>
      <x:c r="G114" s="22"/>
      <x:c r="H114" s="22"/>
      <x:c r="I114" s="22"/>
      <x:c r="J114" s="22"/>
      <x:c r="K114" s="22"/>
      <x:c r="L114" s="22"/>
    </x:row>
    <x:row r="115" ht="23" customHeight="1">
      <x:c r="A115" s="22"/>
      <x:c r="B115" s="22"/>
      <x:c r="C115" s="22"/>
      <x:c r="D115" s="22"/>
      <x:c r="E115" s="22"/>
      <x:c r="F115" s="22"/>
      <x:c r="G115" s="22"/>
      <x:c r="H115" s="22"/>
      <x:c r="I115" s="22"/>
      <x:c r="J115" s="22"/>
      <x:c r="K115" s="22"/>
      <x:c r="L115" s="22"/>
    </x:row>
    <x:row r="116" ht="23" customHeight="1">
      <x:c r="A116" s="22"/>
      <x:c r="B116" s="22"/>
      <x:c r="C116" s="22"/>
      <x:c r="D116" s="22"/>
      <x:c r="E116" s="22"/>
      <x:c r="F116" s="22"/>
      <x:c r="G116" s="22"/>
      <x:c r="H116" s="22"/>
      <x:c r="I116" s="22"/>
      <x:c r="J116" s="22"/>
      <x:c r="K116" s="22"/>
      <x:c r="L116" s="22"/>
    </x:row>
    <x:row r="117" ht="23" customHeight="1">
      <x:c r="A117" s="22"/>
      <x:c r="B117" s="22"/>
      <x:c r="C117" s="22"/>
      <x:c r="D117" s="22"/>
      <x:c r="E117" s="22"/>
      <x:c r="F117" s="22"/>
      <x:c r="G117" s="22"/>
      <x:c r="H117" s="22"/>
      <x:c r="I117" s="22"/>
      <x:c r="J117" s="22"/>
      <x:c r="K117" s="22"/>
      <x:c r="L117" s="22"/>
    </x:row>
    <x:row r="118" ht="23" customHeight="1">
      <x:c r="A118" s="22"/>
      <x:c r="B118" s="22"/>
      <x:c r="C118" s="22"/>
      <x:c r="D118" s="22"/>
      <x:c r="E118" s="22"/>
      <x:c r="F118" s="22"/>
      <x:c r="G118" s="22"/>
      <x:c r="H118" s="22"/>
      <x:c r="I118" s="22"/>
      <x:c r="J118" s="22"/>
      <x:c r="K118" s="22"/>
      <x:c r="L118" s="22"/>
    </x:row>
    <x:row r="119" ht="23" customHeight="1">
      <x:c r="A119" s="22"/>
      <x:c r="B119" s="22"/>
      <x:c r="C119" s="22"/>
      <x:c r="D119" s="22"/>
      <x:c r="E119" s="22"/>
      <x:c r="F119" s="22"/>
      <x:c r="G119" s="22"/>
      <x:c r="H119" s="22"/>
      <x:c r="I119" s="22"/>
      <x:c r="J119" s="22"/>
      <x:c r="K119" s="22"/>
      <x:c r="L119" s="22"/>
    </x:row>
    <x:row r="120" ht="23" customHeight="1">
      <x:c r="A120" s="22"/>
      <x:c r="B120" s="22"/>
      <x:c r="C120" s="22"/>
      <x:c r="D120" s="22"/>
      <x:c r="E120" s="22"/>
      <x:c r="F120" s="22"/>
      <x:c r="G120" s="22"/>
      <x:c r="H120" s="22"/>
      <x:c r="I120" s="22"/>
      <x:c r="J120" s="22"/>
      <x:c r="K120" s="22"/>
      <x:c r="L120" s="22"/>
    </x:row>
  </x:sheetData>
  <x:mergeCells>
    <x:mergeCell ref="A1:L2"/>
    <x:mergeCell ref="A3:L3"/>
  </x:mergeCells>
  <x:dataValidations count="2">
    <x:dataValidation type="list" sqref="B6:C15">
      <x:formula1>"YES,NO"</x:formula1>
    </x:dataValidation>
    <x:dataValidation type="list" sqref="F6:F15">
      <x:formula1>"YES,NO"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25" customHeight="1">
      <x:c r="A1" s="4" t="str">
        <x:v>AKZEPTANZTESTS · fiktive Fälle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30" customHeight="1">
      <x:c r="A3" s="10" t="str">
        <x:v>Unabhängige Erwartungswerte aus bestehenden ADOS-Demo-Szenarien; FAIL erfordert Nachprüfung.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5" ht="42" customHeight="1">
      <x:c r="A5" s="17" t="str">
        <x:v>Test ID</x:v>
      </x:c>
      <x:c r="B5" s="17" t="str">
        <x:v>Szenario</x:v>
      </x:c>
      <x:c r="C5" s="17" t="str">
        <x:v>Soll Gate 1</x:v>
      </x:c>
      <x:c r="D5" s="17" t="str">
        <x:v>Soll Gate 2</x:v>
      </x:c>
      <x:c r="E5" s="17" t="str">
        <x:v>Ist Gate 1</x:v>
      </x:c>
      <x:c r="F5" s="17" t="str">
        <x:v>Ist Gate 2</x:v>
      </x:c>
      <x:c r="G5" s="17" t="str">
        <x:v>Test Gate 1</x:v>
      </x:c>
      <x:c r="H5" s="17" t="str">
        <x:v>Test Gate 2</x:v>
      </x:c>
      <x:c r="I5" s="17" t="str">
        <x:v>Kanonische Schranke</x:v>
      </x:c>
      <x:c r="J5" s="17" t="str">
        <x:v>Gesamtstatus</x:v>
      </x:c>
    </x:row>
    <x:row r="6" ht="23" customHeight="1">
      <x:c r="A6" s="26" t="str">
        <x:v>FIKTIV-S01</x:v>
      </x:c>
      <x:c r="B6" s="26" t="str">
        <x:v>Ungeklärte Sicherheit</x:v>
      </x:c>
      <x:c r="C6" s="26" t="str">
        <x:v>UNKNOWN</x:v>
      </x:c>
      <x:c r="D6" s="26" t="str">
        <x:v>DELAY</x:v>
      </x:c>
      <x:c r="E6" s="30" t="str">
        <x:f>FAELLE!S6</x:f>
        <x:v>UNKNOWN</x:v>
      </x:c>
      <x:c r="F6" s="30" t="str">
        <x:f>FAELLE!T6</x:f>
        <x:v>DELAY</x:v>
      </x:c>
      <x:c r="G6" s="30" t="str">
        <x:f>IF(C6=E6,"PASS","FAIL")</x:f>
        <x:v>PASS</x:v>
      </x:c>
      <x:c r="H6" s="30" t="str">
        <x:f>IF(D6=F6,"PASS","FAIL")</x:f>
        <x:v>PASS</x:v>
      </x:c>
      <x:c r="I6" s="30" t="str">
        <x:f>IF(FAELLE!V6="BLOCK","PASS","FAIL")</x:f>
        <x:v>PASS</x:v>
      </x:c>
      <x:c r="J6" s="30" t="str">
        <x:f>IF(AND(G6="PASS",H6="PASS",I6="PASS"),"PASS","FAIL")</x:f>
        <x:v>PASS</x:v>
      </x:c>
    </x:row>
    <x:row r="7" ht="23" customHeight="1">
      <x:c r="A7" s="26" t="str">
        <x:v>FIKTIV-S02</x:v>
      </x:c>
      <x:c r="B7" s="26" t="str">
        <x:v>Akute Warnzeichen</x:v>
      </x:c>
      <x:c r="C7" s="26" t="str">
        <x:v>BLOCK</x:v>
      </x:c>
      <x:c r="D7" s="26" t="str">
        <x:v>BLOCK</x:v>
      </x:c>
      <x:c r="E7" s="30" t="str">
        <x:f>FAELLE!S7</x:f>
        <x:v>BLOCK</x:v>
      </x:c>
      <x:c r="F7" s="30" t="str">
        <x:f>FAELLE!T7</x:f>
        <x:v>BLOCK</x:v>
      </x:c>
      <x:c r="G7" s="30" t="str">
        <x:f>IF(C7=E7,"PASS","FAIL")</x:f>
        <x:v>PASS</x:v>
      </x:c>
      <x:c r="H7" s="30" t="str">
        <x:f>IF(D7=F7,"PASS","FAIL")</x:f>
        <x:v>PASS</x:v>
      </x:c>
      <x:c r="I7" s="30" t="str">
        <x:f>IF(FAELLE!V7="BLOCK","PASS","FAIL")</x:f>
        <x:v>PASS</x:v>
      </x:c>
      <x:c r="J7" s="30" t="str">
        <x:f>IF(AND(G7="PASS",H7="PASS",I7="PASS"),"PASS","FAIL")</x:f>
        <x:v>PASS</x:v>
      </x:c>
    </x:row>
    <x:row r="8" ht="23" customHeight="1">
      <x:c r="A8" s="26" t="str">
        <x:v>FIKTIV-S03</x:v>
      </x:c>
      <x:c r="B8" s="26" t="str">
        <x:v>Fehlende Quelle</x:v>
      </x:c>
      <x:c r="C8" s="26" t="str">
        <x:v>UNKNOWN</x:v>
      </x:c>
      <x:c r="D8" s="26" t="str">
        <x:v>DELAY</x:v>
      </x:c>
      <x:c r="E8" s="30" t="str">
        <x:f>FAELLE!S8</x:f>
        <x:v>UNKNOWN</x:v>
      </x:c>
      <x:c r="F8" s="30" t="str">
        <x:f>FAELLE!T8</x:f>
        <x:v>DELAY</x:v>
      </x:c>
      <x:c r="G8" s="30" t="str">
        <x:f>IF(C8=E8,"PASS","FAIL")</x:f>
        <x:v>PASS</x:v>
      </x:c>
      <x:c r="H8" s="30" t="str">
        <x:f>IF(D8=F8,"PASS","FAIL")</x:f>
        <x:v>PASS</x:v>
      </x:c>
      <x:c r="I8" s="30" t="str">
        <x:f>IF(FAELLE!V8="BLOCK","PASS","FAIL")</x:f>
        <x:v>PASS</x:v>
      </x:c>
      <x:c r="J8" s="30" t="str">
        <x:f>IF(AND(G8="PASS",H8="PASS",I8="PASS"),"PASS","FAIL")</x:f>
        <x:v>PASS</x:v>
      </x:c>
    </x:row>
    <x:row r="9" ht="23" customHeight="1">
      <x:c r="A9" s="26" t="str">
        <x:v>FIKTIV-S04</x:v>
      </x:c>
      <x:c r="B9" s="26" t="str">
        <x:v>Offene Gegenhypothese</x:v>
      </x:c>
      <x:c r="C9" s="26" t="str">
        <x:v>DELAY</x:v>
      </x:c>
      <x:c r="D9" s="26" t="str">
        <x:v>DELAY</x:v>
      </x:c>
      <x:c r="E9" s="30" t="str">
        <x:f>FAELLE!S9</x:f>
        <x:v>DELAY</x:v>
      </x:c>
      <x:c r="F9" s="30" t="str">
        <x:f>FAELLE!T9</x:f>
        <x:v>DELAY</x:v>
      </x:c>
      <x:c r="G9" s="30" t="str">
        <x:f>IF(C9=E9,"PASS","FAIL")</x:f>
        <x:v>PASS</x:v>
      </x:c>
      <x:c r="H9" s="30" t="str">
        <x:f>IF(D9=F9,"PASS","FAIL")</x:f>
        <x:v>PASS</x:v>
      </x:c>
      <x:c r="I9" s="30" t="str">
        <x:f>IF(FAELLE!V9="BLOCK","PASS","FAIL")</x:f>
        <x:v>PASS</x:v>
      </x:c>
      <x:c r="J9" s="30" t="str">
        <x:f>IF(AND(G9="PASS",H9="PASS",I9="PASS"),"PASS","FAIL")</x:f>
        <x:v>PASS</x:v>
      </x:c>
    </x:row>
    <x:row r="10" ht="23" customHeight="1">
      <x:c r="A10" s="26" t="str">
        <x:v>FIKTIV-S05</x:v>
      </x:c>
      <x:c r="B10" s="26" t="str">
        <x:v>Dokumentation ausreichend</x:v>
      </x:c>
      <x:c r="C10" s="26" t="str">
        <x:v>ALLOW</x:v>
      </x:c>
      <x:c r="D10" s="26" t="str">
        <x:v>ALLOW</x:v>
      </x:c>
      <x:c r="E10" s="30" t="str">
        <x:f>FAELLE!S10</x:f>
        <x:v>ALLOW</x:v>
      </x:c>
      <x:c r="F10" s="30" t="str">
        <x:f>FAELLE!T10</x:f>
        <x:v>ALLOW</x:v>
      </x:c>
      <x:c r="G10" s="30" t="str">
        <x:f>IF(C10=E10,"PASS","FAIL")</x:f>
        <x:v>PASS</x:v>
      </x:c>
      <x:c r="H10" s="30" t="str">
        <x:f>IF(D10=F10,"PASS","FAIL")</x:f>
        <x:v>PASS</x:v>
      </x:c>
      <x:c r="I10" s="30" t="str">
        <x:f>IF(FAELLE!V10="BLOCK","PASS","FAIL")</x:f>
        <x:v>PASS</x:v>
      </x:c>
      <x:c r="J10" s="30" t="str">
        <x:f>IF(AND(G10="PASS",H10="PASS",I10="PASS"),"PASS","FAIL")</x:f>
        <x:v>PASS</x:v>
      </x:c>
    </x:row>
    <x:row r="11" ht="23" customHeight="1">
      <x:c r="A11" s="26" t="str">
        <x:v>FIKTIV-S06</x:v>
      </x:c>
      <x:c r="B11" s="26" t="str">
        <x:v>Unzulässige klinische Aktion</x:v>
      </x:c>
      <x:c r="C11" s="26" t="str">
        <x:v>BLOCK</x:v>
      </x:c>
      <x:c r="D11" s="26" t="str">
        <x:v>BLOCK</x:v>
      </x:c>
      <x:c r="E11" s="30" t="str">
        <x:f>FAELLE!S11</x:f>
        <x:v>BLOCK</x:v>
      </x:c>
      <x:c r="F11" s="30" t="str">
        <x:f>FAELLE!T11</x:f>
        <x:v>BLOCK</x:v>
      </x:c>
      <x:c r="G11" s="30" t="str">
        <x:f>IF(C11=E11,"PASS","FAIL")</x:f>
        <x:v>PASS</x:v>
      </x:c>
      <x:c r="H11" s="30" t="str">
        <x:f>IF(D11=F11,"PASS","FAIL")</x:f>
        <x:v>PASS</x:v>
      </x:c>
      <x:c r="I11" s="30" t="str">
        <x:f>IF(FAELLE!V11="BLOCK","PASS","FAIL")</x:f>
        <x:v>PASS</x:v>
      </x:c>
      <x:c r="J11" s="30" t="str">
        <x:f>IF(AND(G11="PASS",H11="PASS",I11="PASS"),"PASS","FAIL")</x:f>
        <x:v>PASS</x:v>
      </x:c>
    </x:row>
    <x:row r="12" ht="23" customHeight="1">
      <x:c r="A12" s="26" t="str">
        <x:v>FIKTIV-S07</x:v>
      </x:c>
      <x:c r="B12" s="26" t="str">
        <x:v>Reverse-Bruch</x:v>
      </x:c>
      <x:c r="C12" s="26" t="str">
        <x:v>ALLOW</x:v>
      </x:c>
      <x:c r="D12" s="26" t="str">
        <x:v>ALLOW</x:v>
      </x:c>
      <x:c r="E12" s="30" t="str">
        <x:f>FAELLE!S12</x:f>
        <x:v>ALLOW</x:v>
      </x:c>
      <x:c r="F12" s="30" t="str">
        <x:f>FAELLE!T12</x:f>
        <x:v>ALLOW</x:v>
      </x:c>
      <x:c r="G12" s="30" t="str">
        <x:f>IF(C12=E12,"PASS","FAIL")</x:f>
        <x:v>PASS</x:v>
      </x:c>
      <x:c r="H12" s="30" t="str">
        <x:f>IF(D12=F12,"PASS","FAIL")</x:f>
        <x:v>PASS</x:v>
      </x:c>
      <x:c r="I12" s="30" t="str">
        <x:f>IF(FAELLE!V12="BLOCK","PASS","FAIL")</x:f>
        <x:v>PASS</x:v>
      </x:c>
      <x:c r="J12" s="30" t="str">
        <x:f>IF(AND(G12="PASS",H12="PASS",I12="PASS"),"PASS","FAIL")</x:f>
        <x:v>PASS</x:v>
      </x:c>
    </x:row>
    <x:row r="13" ht="23" customHeight="1">
      <x:c r="A13" s="26" t="str">
        <x:v>FIKTIV-S08</x:v>
      </x:c>
      <x:c r="B13" s="26" t="str">
        <x:v>Widerruf</x:v>
      </x:c>
      <x:c r="C13" s="26" t="str">
        <x:v>ALLOW</x:v>
      </x:c>
      <x:c r="D13" s="26" t="str">
        <x:v>ALLOW</x:v>
      </x:c>
      <x:c r="E13" s="30" t="str">
        <x:f>FAELLE!S13</x:f>
        <x:v>ALLOW</x:v>
      </x:c>
      <x:c r="F13" s="30" t="str">
        <x:f>FAELLE!T13</x:f>
        <x:v>ALLOW</x:v>
      </x:c>
      <x:c r="G13" s="30" t="str">
        <x:f>IF(C13=E13,"PASS","FAIL")</x:f>
        <x:v>PASS</x:v>
      </x:c>
      <x:c r="H13" s="30" t="str">
        <x:f>IF(D13=F13,"PASS","FAIL")</x:f>
        <x:v>PASS</x:v>
      </x:c>
      <x:c r="I13" s="30" t="str">
        <x:f>IF(FAELLE!V13="BLOCK","PASS","FAIL")</x:f>
        <x:v>PASS</x:v>
      </x:c>
      <x:c r="J13" s="30" t="str">
        <x:f>IF(AND(G13="PASS",H13="PASS",I13="PASS"),"PASS","FAIL")</x:f>
        <x:v>PASS</x:v>
      </x:c>
    </x:row>
    <x:row r="14" ht="23" customHeight="1">
      <x:c r="A14" s="26" t="str">
        <x:v>FIKTIV-S09</x:v>
      </x:c>
      <x:c r="B14" s="26" t="str">
        <x:v>Arbeitshypothese</x:v>
      </x:c>
      <x:c r="C14" s="26" t="str">
        <x:v>DELAY</x:v>
      </x:c>
      <x:c r="D14" s="26" t="str">
        <x:v>ALLOW</x:v>
      </x:c>
      <x:c r="E14" s="30" t="str">
        <x:f>FAELLE!S14</x:f>
        <x:v>DELAY</x:v>
      </x:c>
      <x:c r="F14" s="30" t="str">
        <x:f>FAELLE!T14</x:f>
        <x:v>ALLOW</x:v>
      </x:c>
      <x:c r="G14" s="30" t="str">
        <x:f>IF(C14=E14,"PASS","FAIL")</x:f>
        <x:v>PASS</x:v>
      </x:c>
      <x:c r="H14" s="30" t="str">
        <x:f>IF(D14=F14,"PASS","FAIL")</x:f>
        <x:v>PASS</x:v>
      </x:c>
      <x:c r="I14" s="30" t="str">
        <x:f>IF(FAELLE!V14="BLOCK","PASS","FAIL")</x:f>
        <x:v>PASS</x:v>
      </x:c>
      <x:c r="J14" s="30" t="str">
        <x:f>IF(AND(G14="PASS",H14="PASS",I14="PASS"),"PASS","FAIL")</x:f>
        <x:v>PASS</x:v>
      </x:c>
    </x:row>
    <x:row r="15" ht="23" customHeight="1">
      <x:c r="A15" s="26" t="str">
        <x:v>FIKTIV-S10</x:v>
      </x:c>
      <x:c r="B15" s="26" t="str">
        <x:v>Original fehlt</x:v>
      </x:c>
      <x:c r="C15" s="26" t="str">
        <x:v>UNKNOWN</x:v>
      </x:c>
      <x:c r="D15" s="26" t="str">
        <x:v>ALLOW</x:v>
      </x:c>
      <x:c r="E15" s="30" t="str">
        <x:f>FAELLE!S15</x:f>
        <x:v>UNKNOWN</x:v>
      </x:c>
      <x:c r="F15" s="30" t="str">
        <x:f>FAELLE!T15</x:f>
        <x:v>ALLOW</x:v>
      </x:c>
      <x:c r="G15" s="30" t="str">
        <x:f>IF(C15=E15,"PASS","FAIL")</x:f>
        <x:v>PASS</x:v>
      </x:c>
      <x:c r="H15" s="30" t="str">
        <x:f>IF(D15=F15,"PASS","FAIL")</x:f>
        <x:v>PASS</x:v>
      </x:c>
      <x:c r="I15" s="30" t="str">
        <x:f>IF(FAELLE!V15="BLOCK","PASS","FAIL")</x:f>
        <x:v>PASS</x:v>
      </x:c>
      <x:c r="J15" s="30" t="str">
        <x:f>IF(AND(G15="PASS",H15="PASS",I15="PASS"),"PASS","FAIL")</x:f>
        <x:v>PASS</x:v>
      </x:c>
    </x:row>
    <x:row r="16" ht="23" customHeight="1">
      <x:c r="A16" s="22"/>
      <x:c r="B16" s="22"/>
      <x:c r="C16" s="22"/>
      <x:c r="D16" s="22"/>
      <x:c r="E16" s="22"/>
      <x:c r="F16" s="22"/>
      <x:c r="G16" s="22"/>
      <x:c r="H16" s="22"/>
      <x:c r="I16" s="22"/>
      <x:c r="J16" s="22"/>
    </x:row>
    <x:row r="17" ht="23" customHeight="1">
      <x:c r="A17" s="22"/>
      <x:c r="B17" s="22"/>
      <x:c r="C17" s="22"/>
      <x:c r="D17" s="22"/>
      <x:c r="E17" s="22"/>
      <x:c r="F17" s="22"/>
      <x:c r="G17" s="22"/>
      <x:c r="H17" s="22"/>
      <x:c r="I17" s="22"/>
      <x:c r="J17" s="22"/>
    </x:row>
    <x:row r="18" ht="23" customHeight="1">
      <x:c r="A18" s="22"/>
      <x:c r="B18" s="22"/>
      <x:c r="C18" s="22"/>
      <x:c r="D18" s="22"/>
      <x:c r="E18" s="22"/>
      <x:c r="F18" s="22"/>
      <x:c r="G18" s="22"/>
      <x:c r="H18" s="22"/>
      <x:c r="I18" s="22"/>
      <x:c r="J18" s="22"/>
    </x:row>
    <x:row r="19" ht="23" customHeight="1">
      <x:c r="A19" s="22"/>
      <x:c r="B19" s="22"/>
      <x:c r="C19" s="22"/>
      <x:c r="D19" s="22"/>
      <x:c r="E19" s="22"/>
      <x:c r="F19" s="22"/>
      <x:c r="G19" s="22"/>
      <x:c r="H19" s="22"/>
      <x:c r="I19" s="22"/>
      <x:c r="J19" s="22"/>
    </x:row>
    <x:row r="20" ht="23" customHeight="1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</x:row>
    <x:row r="21" ht="23" customHeight="1">
      <x:c r="A21" s="22"/>
      <x:c r="B21" s="22"/>
      <x:c r="C21" s="22"/>
      <x:c r="D21" s="22"/>
      <x:c r="E21" s="22"/>
      <x:c r="F21" s="22"/>
      <x:c r="G21" s="22"/>
      <x:c r="H21" s="22"/>
      <x:c r="I21" s="22"/>
      <x:c r="J21" s="22"/>
    </x:row>
    <x:row r="22" ht="23" customHeight="1">
      <x:c r="A22" s="22"/>
      <x:c r="B22" s="22"/>
      <x:c r="C22" s="22"/>
      <x:c r="D22" s="22"/>
      <x:c r="E22" s="22"/>
      <x:c r="F22" s="22"/>
      <x:c r="G22" s="22"/>
      <x:c r="H22" s="22"/>
      <x:c r="I22" s="22"/>
      <x:c r="J22" s="22"/>
    </x:row>
    <x:row r="23" ht="23" customHeight="1">
      <x:c r="A23" s="22"/>
      <x:c r="B23" s="22"/>
      <x:c r="C23" s="22"/>
      <x:c r="D23" s="22"/>
      <x:c r="E23" s="22"/>
      <x:c r="F23" s="22"/>
      <x:c r="G23" s="22"/>
      <x:c r="H23" s="22"/>
      <x:c r="I23" s="22"/>
      <x:c r="J23" s="22"/>
    </x:row>
    <x:row r="24" ht="23" customHeight="1">
      <x:c r="A24" s="22"/>
      <x:c r="B24" s="22"/>
      <x:c r="C24" s="22"/>
      <x:c r="D24" s="22"/>
      <x:c r="E24" s="22"/>
      <x:c r="F24" s="22"/>
      <x:c r="G24" s="22"/>
      <x:c r="H24" s="22"/>
      <x:c r="I24" s="22"/>
      <x:c r="J24" s="22"/>
    </x:row>
    <x:row r="25" ht="23" customHeight="1">
      <x:c r="A25" s="22"/>
      <x:c r="B25" s="22"/>
      <x:c r="C25" s="22"/>
      <x:c r="D25" s="22"/>
      <x:c r="E25" s="22"/>
      <x:c r="F25" s="22"/>
      <x:c r="G25" s="22"/>
      <x:c r="H25" s="22"/>
      <x:c r="I25" s="22"/>
      <x:c r="J25" s="22"/>
    </x:row>
    <x:row r="26" ht="23" customHeight="1">
      <x:c r="A26" s="22"/>
      <x:c r="B26" s="22"/>
      <x:c r="C26" s="22"/>
      <x:c r="D26" s="22"/>
      <x:c r="E26" s="22"/>
      <x:c r="F26" s="22"/>
      <x:c r="G26" s="22"/>
      <x:c r="H26" s="22"/>
      <x:c r="I26" s="22"/>
      <x:c r="J26" s="22"/>
    </x:row>
    <x:row r="27" ht="23" customHeight="1">
      <x:c r="A27" s="22"/>
      <x:c r="B27" s="22"/>
      <x:c r="C27" s="22"/>
      <x:c r="D27" s="22"/>
      <x:c r="E27" s="22"/>
      <x:c r="F27" s="22"/>
      <x:c r="G27" s="22"/>
      <x:c r="H27" s="22"/>
      <x:c r="I27" s="22"/>
      <x:c r="J27" s="22"/>
    </x:row>
    <x:row r="28" ht="23" customHeight="1">
      <x:c r="A28" s="22"/>
      <x:c r="B28" s="22"/>
      <x:c r="C28" s="22"/>
      <x:c r="D28" s="22"/>
      <x:c r="E28" s="22"/>
      <x:c r="F28" s="22"/>
      <x:c r="G28" s="22"/>
      <x:c r="H28" s="22"/>
      <x:c r="I28" s="22"/>
      <x:c r="J28" s="22"/>
    </x:row>
    <x:row r="29" ht="23" customHeight="1">
      <x:c r="A29" s="22"/>
      <x:c r="B29" s="22"/>
      <x:c r="C29" s="22"/>
      <x:c r="D29" s="22"/>
      <x:c r="E29" s="22"/>
      <x:c r="F29" s="22"/>
      <x:c r="G29" s="22"/>
      <x:c r="H29" s="22"/>
      <x:c r="I29" s="22"/>
      <x:c r="J29" s="22"/>
    </x:row>
    <x:row r="30" ht="23" customHeight="1">
      <x:c r="A30" s="22"/>
      <x:c r="B30" s="22"/>
      <x:c r="C30" s="22"/>
      <x:c r="D30" s="22"/>
      <x:c r="E30" s="22"/>
      <x:c r="F30" s="22"/>
      <x:c r="G30" s="22"/>
      <x:c r="H30" s="22"/>
      <x:c r="I30" s="22"/>
      <x:c r="J30" s="22"/>
    </x:row>
    <x:row r="31" ht="23" customHeight="1">
      <x:c r="A31" s="22"/>
      <x:c r="B31" s="22"/>
      <x:c r="C31" s="22"/>
      <x:c r="D31" s="22"/>
      <x:c r="E31" s="22"/>
      <x:c r="F31" s="22"/>
      <x:c r="G31" s="22"/>
      <x:c r="H31" s="22"/>
      <x:c r="I31" s="22"/>
      <x:c r="J31" s="22"/>
    </x:row>
    <x:row r="32" ht="23" customHeight="1">
      <x:c r="A32" s="22"/>
      <x:c r="B32" s="22"/>
      <x:c r="C32" s="22"/>
      <x:c r="D32" s="22"/>
      <x:c r="E32" s="22"/>
      <x:c r="F32" s="22"/>
      <x:c r="G32" s="22"/>
      <x:c r="H32" s="22"/>
      <x:c r="I32" s="22"/>
      <x:c r="J32" s="22"/>
    </x:row>
    <x:row r="33" ht="23" customHeight="1">
      <x:c r="A33" s="22"/>
      <x:c r="B33" s="22"/>
      <x:c r="C33" s="22"/>
      <x:c r="D33" s="22"/>
      <x:c r="E33" s="22"/>
      <x:c r="F33" s="22"/>
      <x:c r="G33" s="22"/>
      <x:c r="H33" s="22"/>
      <x:c r="I33" s="22"/>
      <x:c r="J33" s="22"/>
    </x:row>
    <x:row r="34" ht="23" customHeight="1">
      <x:c r="A34" s="22"/>
      <x:c r="B34" s="22"/>
      <x:c r="C34" s="22"/>
      <x:c r="D34" s="22"/>
      <x:c r="E34" s="22"/>
      <x:c r="F34" s="22"/>
      <x:c r="G34" s="22"/>
      <x:c r="H34" s="22"/>
      <x:c r="I34" s="22"/>
      <x:c r="J34" s="22"/>
    </x:row>
    <x:row r="35" ht="23" customHeight="1">
      <x:c r="A35" s="22"/>
      <x:c r="B35" s="22"/>
      <x:c r="C35" s="22"/>
      <x:c r="D35" s="22"/>
      <x:c r="E35" s="22"/>
      <x:c r="F35" s="22"/>
      <x:c r="G35" s="22"/>
      <x:c r="H35" s="22"/>
      <x:c r="I35" s="22"/>
      <x:c r="J35" s="22"/>
    </x:row>
    <x:row r="36" ht="23" customHeight="1">
      <x:c r="A36" s="22"/>
      <x:c r="B36" s="22"/>
      <x:c r="C36" s="22"/>
      <x:c r="D36" s="22"/>
      <x:c r="E36" s="22"/>
      <x:c r="F36" s="22"/>
      <x:c r="G36" s="22"/>
      <x:c r="H36" s="22"/>
      <x:c r="I36" s="22"/>
      <x:c r="J36" s="22"/>
    </x:row>
    <x:row r="37" ht="23" customHeight="1">
      <x:c r="A37" s="22"/>
      <x:c r="B37" s="22"/>
      <x:c r="C37" s="22"/>
      <x:c r="D37" s="22"/>
      <x:c r="E37" s="22"/>
      <x:c r="F37" s="22"/>
      <x:c r="G37" s="22"/>
      <x:c r="H37" s="22"/>
      <x:c r="I37" s="22"/>
      <x:c r="J37" s="22"/>
    </x:row>
    <x:row r="38" ht="23" customHeight="1">
      <x:c r="A38" s="22"/>
      <x:c r="B38" s="22"/>
      <x:c r="C38" s="22"/>
      <x:c r="D38" s="22"/>
      <x:c r="E38" s="22"/>
      <x:c r="F38" s="22"/>
      <x:c r="G38" s="22"/>
      <x:c r="H38" s="22"/>
      <x:c r="I38" s="22"/>
      <x:c r="J38" s="22"/>
    </x:row>
    <x:row r="39" ht="23" customHeight="1">
      <x:c r="A39" s="22"/>
      <x:c r="B39" s="22"/>
      <x:c r="C39" s="22"/>
      <x:c r="D39" s="22"/>
      <x:c r="E39" s="22"/>
      <x:c r="F39" s="22"/>
      <x:c r="G39" s="22"/>
      <x:c r="H39" s="22"/>
      <x:c r="I39" s="22"/>
      <x:c r="J39" s="22"/>
    </x:row>
    <x:row r="40" ht="23" customHeight="1">
      <x:c r="A40" s="22"/>
      <x:c r="B40" s="22"/>
      <x:c r="C40" s="22"/>
      <x:c r="D40" s="22"/>
      <x:c r="E40" s="22"/>
      <x:c r="F40" s="22"/>
      <x:c r="G40" s="22"/>
      <x:c r="H40" s="22"/>
      <x:c r="I40" s="22"/>
      <x:c r="J40" s="22"/>
    </x:row>
    <x:row r="41" ht="23" customHeight="1">
      <x:c r="A41" s="22"/>
      <x:c r="B41" s="22"/>
      <x:c r="C41" s="22"/>
      <x:c r="D41" s="22"/>
      <x:c r="E41" s="22"/>
      <x:c r="F41" s="22"/>
      <x:c r="G41" s="22"/>
      <x:c r="H41" s="22"/>
      <x:c r="I41" s="22"/>
      <x:c r="J41" s="22"/>
    </x:row>
    <x:row r="42" ht="23" customHeight="1">
      <x:c r="A42" s="22"/>
      <x:c r="B42" s="22"/>
      <x:c r="C42" s="22"/>
      <x:c r="D42" s="22"/>
      <x:c r="E42" s="22"/>
      <x:c r="F42" s="22"/>
      <x:c r="G42" s="22"/>
      <x:c r="H42" s="22"/>
      <x:c r="I42" s="22"/>
      <x:c r="J42" s="22"/>
    </x:row>
    <x:row r="43" ht="23" customHeight="1">
      <x:c r="A43" s="22"/>
      <x:c r="B43" s="22"/>
      <x:c r="C43" s="22"/>
      <x:c r="D43" s="22"/>
      <x:c r="E43" s="22"/>
      <x:c r="F43" s="22"/>
      <x:c r="G43" s="22"/>
      <x:c r="H43" s="22"/>
      <x:c r="I43" s="22"/>
      <x:c r="J43" s="22"/>
    </x:row>
    <x:row r="44" ht="23" customHeight="1">
      <x:c r="A44" s="22"/>
      <x:c r="B44" s="22"/>
      <x:c r="C44" s="22"/>
      <x:c r="D44" s="22"/>
      <x:c r="E44" s="22"/>
      <x:c r="F44" s="22"/>
      <x:c r="G44" s="22"/>
      <x:c r="H44" s="22"/>
      <x:c r="I44" s="22"/>
      <x:c r="J44" s="22"/>
    </x:row>
    <x:row r="45" ht="23" customHeight="1">
      <x:c r="A45" s="22"/>
      <x:c r="B45" s="22"/>
      <x:c r="C45" s="22"/>
      <x:c r="D45" s="22"/>
      <x:c r="E45" s="22"/>
      <x:c r="F45" s="22"/>
      <x:c r="G45" s="22"/>
      <x:c r="H45" s="22"/>
      <x:c r="I45" s="22"/>
      <x:c r="J45" s="22"/>
    </x:row>
    <x:row r="46" ht="23" customHeight="1">
      <x:c r="A46" s="22"/>
      <x:c r="B46" s="22"/>
      <x:c r="C46" s="22"/>
      <x:c r="D46" s="22"/>
      <x:c r="E46" s="22"/>
      <x:c r="F46" s="22"/>
      <x:c r="G46" s="22"/>
      <x:c r="H46" s="22"/>
      <x:c r="I46" s="22"/>
      <x:c r="J46" s="22"/>
    </x:row>
    <x:row r="47" ht="23" customHeight="1">
      <x:c r="A47" s="22"/>
      <x:c r="B47" s="22"/>
      <x:c r="C47" s="22"/>
      <x:c r="D47" s="22"/>
      <x:c r="E47" s="22"/>
      <x:c r="F47" s="22"/>
      <x:c r="G47" s="22"/>
      <x:c r="H47" s="22"/>
      <x:c r="I47" s="22"/>
      <x:c r="J47" s="22"/>
    </x:row>
    <x:row r="48" ht="23" customHeight="1">
      <x:c r="A48" s="22"/>
      <x:c r="B48" s="22"/>
      <x:c r="C48" s="22"/>
      <x:c r="D48" s="22"/>
      <x:c r="E48" s="22"/>
      <x:c r="F48" s="22"/>
      <x:c r="G48" s="22"/>
      <x:c r="H48" s="22"/>
      <x:c r="I48" s="22"/>
      <x:c r="J48" s="22"/>
    </x:row>
    <x:row r="49" ht="23" customHeight="1">
      <x:c r="A49" s="22"/>
      <x:c r="B49" s="22"/>
      <x:c r="C49" s="22"/>
      <x:c r="D49" s="22"/>
      <x:c r="E49" s="22"/>
      <x:c r="F49" s="22"/>
      <x:c r="G49" s="22"/>
      <x:c r="H49" s="22"/>
      <x:c r="I49" s="22"/>
      <x:c r="J49" s="22"/>
    </x:row>
    <x:row r="50" ht="23" customHeight="1">
      <x:c r="A50" s="22"/>
      <x:c r="B50" s="22"/>
      <x:c r="C50" s="22"/>
      <x:c r="D50" s="22"/>
      <x:c r="E50" s="22"/>
      <x:c r="F50" s="22"/>
      <x:c r="G50" s="22"/>
      <x:c r="H50" s="22"/>
      <x:c r="I50" s="22"/>
      <x:c r="J50" s="22"/>
    </x:row>
    <x:row r="51" ht="23" customHeight="1">
      <x:c r="A51" s="22"/>
      <x:c r="B51" s="22"/>
      <x:c r="C51" s="22"/>
      <x:c r="D51" s="22"/>
      <x:c r="E51" s="22"/>
      <x:c r="F51" s="22"/>
      <x:c r="G51" s="22"/>
      <x:c r="H51" s="22"/>
      <x:c r="I51" s="22"/>
      <x:c r="J51" s="22"/>
    </x:row>
    <x:row r="52" ht="23" customHeight="1">
      <x:c r="A52" s="22"/>
      <x:c r="B52" s="22"/>
      <x:c r="C52" s="22"/>
      <x:c r="D52" s="22"/>
      <x:c r="E52" s="22"/>
      <x:c r="F52" s="22"/>
      <x:c r="G52" s="22"/>
      <x:c r="H52" s="22"/>
      <x:c r="I52" s="22"/>
      <x:c r="J52" s="22"/>
    </x:row>
    <x:row r="53" ht="23" customHeight="1">
      <x:c r="A53" s="22"/>
      <x:c r="B53" s="22"/>
      <x:c r="C53" s="22"/>
      <x:c r="D53" s="22"/>
      <x:c r="E53" s="22"/>
      <x:c r="F53" s="22"/>
      <x:c r="G53" s="22"/>
      <x:c r="H53" s="22"/>
      <x:c r="I53" s="22"/>
      <x:c r="J53" s="22"/>
    </x:row>
    <x:row r="54" ht="23" customHeight="1">
      <x:c r="A54" s="22"/>
      <x:c r="B54" s="22"/>
      <x:c r="C54" s="22"/>
      <x:c r="D54" s="22"/>
      <x:c r="E54" s="22"/>
      <x:c r="F54" s="22"/>
      <x:c r="G54" s="22"/>
      <x:c r="H54" s="22"/>
      <x:c r="I54" s="22"/>
      <x:c r="J54" s="22"/>
    </x:row>
    <x:row r="55" ht="23" customHeight="1">
      <x:c r="A55" s="22"/>
      <x:c r="B55" s="22"/>
      <x:c r="C55" s="22"/>
      <x:c r="D55" s="22"/>
      <x:c r="E55" s="22"/>
      <x:c r="F55" s="22"/>
      <x:c r="G55" s="22"/>
      <x:c r="H55" s="22"/>
      <x:c r="I55" s="22"/>
      <x:c r="J55" s="22"/>
    </x:row>
    <x:row r="56" ht="23" customHeight="1">
      <x:c r="A56" s="22"/>
      <x:c r="B56" s="22"/>
      <x:c r="C56" s="22"/>
      <x:c r="D56" s="22"/>
      <x:c r="E56" s="22"/>
      <x:c r="F56" s="22"/>
      <x:c r="G56" s="22"/>
      <x:c r="H56" s="22"/>
      <x:c r="I56" s="22"/>
      <x:c r="J56" s="22"/>
    </x:row>
    <x:row r="57" ht="23" customHeight="1">
      <x:c r="A57" s="22"/>
      <x:c r="B57" s="22"/>
      <x:c r="C57" s="22"/>
      <x:c r="D57" s="22"/>
      <x:c r="E57" s="22"/>
      <x:c r="F57" s="22"/>
      <x:c r="G57" s="22"/>
      <x:c r="H57" s="22"/>
      <x:c r="I57" s="22"/>
      <x:c r="J57" s="22"/>
    </x:row>
    <x:row r="58" ht="23" customHeight="1">
      <x:c r="A58" s="22"/>
      <x:c r="B58" s="22"/>
      <x:c r="C58" s="22"/>
      <x:c r="D58" s="22"/>
      <x:c r="E58" s="22"/>
      <x:c r="F58" s="22"/>
      <x:c r="G58" s="22"/>
      <x:c r="H58" s="22"/>
      <x:c r="I58" s="22"/>
      <x:c r="J58" s="22"/>
    </x:row>
    <x:row r="59" ht="23" customHeight="1">
      <x:c r="A59" s="22"/>
      <x:c r="B59" s="22"/>
      <x:c r="C59" s="22"/>
      <x:c r="D59" s="22"/>
      <x:c r="E59" s="22"/>
      <x:c r="F59" s="22"/>
      <x:c r="G59" s="22"/>
      <x:c r="H59" s="22"/>
      <x:c r="I59" s="22"/>
      <x:c r="J59" s="22"/>
    </x:row>
    <x:row r="60" ht="23" customHeight="1">
      <x:c r="A60" s="22"/>
      <x:c r="B60" s="22"/>
      <x:c r="C60" s="22"/>
      <x:c r="D60" s="22"/>
      <x:c r="E60" s="22"/>
      <x:c r="F60" s="22"/>
      <x:c r="G60" s="22"/>
      <x:c r="H60" s="22"/>
      <x:c r="I60" s="22"/>
      <x:c r="J60" s="22"/>
    </x:row>
    <x:row r="61" ht="23" customHeight="1">
      <x:c r="A61" s="22"/>
      <x:c r="B61" s="22"/>
      <x:c r="C61" s="22"/>
      <x:c r="D61" s="22"/>
      <x:c r="E61" s="22"/>
      <x:c r="F61" s="22"/>
      <x:c r="G61" s="22"/>
      <x:c r="H61" s="22"/>
      <x:c r="I61" s="22"/>
      <x:c r="J61" s="22"/>
    </x:row>
    <x:row r="62" ht="23" customHeight="1">
      <x:c r="A62" s="22"/>
      <x:c r="B62" s="22"/>
      <x:c r="C62" s="22"/>
      <x:c r="D62" s="22"/>
      <x:c r="E62" s="22"/>
      <x:c r="F62" s="22"/>
      <x:c r="G62" s="22"/>
      <x:c r="H62" s="22"/>
      <x:c r="I62" s="22"/>
      <x:c r="J62" s="22"/>
    </x:row>
    <x:row r="63" ht="23" customHeight="1">
      <x:c r="A63" s="22"/>
      <x:c r="B63" s="22"/>
      <x:c r="C63" s="22"/>
      <x:c r="D63" s="22"/>
      <x:c r="E63" s="22"/>
      <x:c r="F63" s="22"/>
      <x:c r="G63" s="22"/>
      <x:c r="H63" s="22"/>
      <x:c r="I63" s="22"/>
      <x:c r="J63" s="22"/>
    </x:row>
    <x:row r="64" ht="23" customHeight="1">
      <x:c r="A64" s="22"/>
      <x:c r="B64" s="22"/>
      <x:c r="C64" s="22"/>
      <x:c r="D64" s="22"/>
      <x:c r="E64" s="22"/>
      <x:c r="F64" s="22"/>
      <x:c r="G64" s="22"/>
      <x:c r="H64" s="22"/>
      <x:c r="I64" s="22"/>
      <x:c r="J64" s="22"/>
    </x:row>
    <x:row r="65" ht="23" customHeight="1">
      <x:c r="A65" s="22"/>
      <x:c r="B65" s="22"/>
      <x:c r="C65" s="22"/>
      <x:c r="D65" s="22"/>
      <x:c r="E65" s="22"/>
      <x:c r="F65" s="22"/>
      <x:c r="G65" s="22"/>
      <x:c r="H65" s="22"/>
      <x:c r="I65" s="22"/>
      <x:c r="J65" s="22"/>
    </x:row>
    <x:row r="66" ht="23" customHeight="1">
      <x:c r="A66" s="22"/>
      <x:c r="B66" s="22"/>
      <x:c r="C66" s="22"/>
      <x:c r="D66" s="22"/>
      <x:c r="E66" s="22"/>
      <x:c r="F66" s="22"/>
      <x:c r="G66" s="22"/>
      <x:c r="H66" s="22"/>
      <x:c r="I66" s="22"/>
      <x:c r="J66" s="22"/>
    </x:row>
    <x:row r="67" ht="23" customHeight="1">
      <x:c r="A67" s="22"/>
      <x:c r="B67" s="22"/>
      <x:c r="C67" s="22"/>
      <x:c r="D67" s="22"/>
      <x:c r="E67" s="22"/>
      <x:c r="F67" s="22"/>
      <x:c r="G67" s="22"/>
      <x:c r="H67" s="22"/>
      <x:c r="I67" s="22"/>
      <x:c r="J67" s="22"/>
    </x:row>
    <x:row r="68" ht="23" customHeight="1">
      <x:c r="A68" s="22"/>
      <x:c r="B68" s="22"/>
      <x:c r="C68" s="22"/>
      <x:c r="D68" s="22"/>
      <x:c r="E68" s="22"/>
      <x:c r="F68" s="22"/>
      <x:c r="G68" s="22"/>
      <x:c r="H68" s="22"/>
      <x:c r="I68" s="22"/>
      <x:c r="J68" s="22"/>
    </x:row>
    <x:row r="69" ht="23" customHeight="1">
      <x:c r="A69" s="22"/>
      <x:c r="B69" s="22"/>
      <x:c r="C69" s="22"/>
      <x:c r="D69" s="22"/>
      <x:c r="E69" s="22"/>
      <x:c r="F69" s="22"/>
      <x:c r="G69" s="22"/>
      <x:c r="H69" s="22"/>
      <x:c r="I69" s="22"/>
      <x:c r="J69" s="22"/>
    </x:row>
    <x:row r="70" ht="23" customHeight="1">
      <x:c r="A70" s="22"/>
      <x:c r="B70" s="22"/>
      <x:c r="C70" s="22"/>
      <x:c r="D70" s="22"/>
      <x:c r="E70" s="22"/>
      <x:c r="F70" s="22"/>
      <x:c r="G70" s="22"/>
      <x:c r="H70" s="22"/>
      <x:c r="I70" s="22"/>
      <x:c r="J70" s="22"/>
    </x:row>
    <x:row r="71" ht="23" customHeight="1">
      <x:c r="A71" s="22"/>
      <x:c r="B71" s="22"/>
      <x:c r="C71" s="22"/>
      <x:c r="D71" s="22"/>
      <x:c r="E71" s="22"/>
      <x:c r="F71" s="22"/>
      <x:c r="G71" s="22"/>
      <x:c r="H71" s="22"/>
      <x:c r="I71" s="22"/>
      <x:c r="J71" s="22"/>
    </x:row>
    <x:row r="72" ht="23" customHeight="1">
      <x:c r="A72" s="22"/>
      <x:c r="B72" s="22"/>
      <x:c r="C72" s="22"/>
      <x:c r="D72" s="22"/>
      <x:c r="E72" s="22"/>
      <x:c r="F72" s="22"/>
      <x:c r="G72" s="22"/>
      <x:c r="H72" s="22"/>
      <x:c r="I72" s="22"/>
      <x:c r="J72" s="22"/>
    </x:row>
    <x:row r="73" ht="23" customHeight="1">
      <x:c r="A73" s="22"/>
      <x:c r="B73" s="22"/>
      <x:c r="C73" s="22"/>
      <x:c r="D73" s="22"/>
      <x:c r="E73" s="22"/>
      <x:c r="F73" s="22"/>
      <x:c r="G73" s="22"/>
      <x:c r="H73" s="22"/>
      <x:c r="I73" s="22"/>
      <x:c r="J73" s="22"/>
    </x:row>
    <x:row r="74" ht="23" customHeight="1">
      <x:c r="A74" s="22"/>
      <x:c r="B74" s="22"/>
      <x:c r="C74" s="22"/>
      <x:c r="D74" s="22"/>
      <x:c r="E74" s="22"/>
      <x:c r="F74" s="22"/>
      <x:c r="G74" s="22"/>
      <x:c r="H74" s="22"/>
      <x:c r="I74" s="22"/>
      <x:c r="J74" s="22"/>
    </x:row>
    <x:row r="75" ht="23" customHeight="1">
      <x:c r="A75" s="22"/>
      <x:c r="B75" s="22"/>
      <x:c r="C75" s="22"/>
      <x:c r="D75" s="22"/>
      <x:c r="E75" s="22"/>
      <x:c r="F75" s="22"/>
      <x:c r="G75" s="22"/>
      <x:c r="H75" s="22"/>
      <x:c r="I75" s="22"/>
      <x:c r="J75" s="22"/>
    </x:row>
    <x:row r="76" ht="23" customHeight="1">
      <x:c r="A76" s="22"/>
      <x:c r="B76" s="22"/>
      <x:c r="C76" s="22"/>
      <x:c r="D76" s="22"/>
      <x:c r="E76" s="22"/>
      <x:c r="F76" s="22"/>
      <x:c r="G76" s="22"/>
      <x:c r="H76" s="22"/>
      <x:c r="I76" s="22"/>
      <x:c r="J76" s="22"/>
    </x:row>
    <x:row r="77" ht="23" customHeight="1">
      <x:c r="A77" s="22"/>
      <x:c r="B77" s="22"/>
      <x:c r="C77" s="22"/>
      <x:c r="D77" s="22"/>
      <x:c r="E77" s="22"/>
      <x:c r="F77" s="22"/>
      <x:c r="G77" s="22"/>
      <x:c r="H77" s="22"/>
      <x:c r="I77" s="22"/>
      <x:c r="J77" s="22"/>
    </x:row>
    <x:row r="78" ht="23" customHeight="1">
      <x:c r="A78" s="22"/>
      <x:c r="B78" s="22"/>
      <x:c r="C78" s="22"/>
      <x:c r="D78" s="22"/>
      <x:c r="E78" s="22"/>
      <x:c r="F78" s="22"/>
      <x:c r="G78" s="22"/>
      <x:c r="H78" s="22"/>
      <x:c r="I78" s="22"/>
      <x:c r="J78" s="22"/>
    </x:row>
    <x:row r="79" ht="23" customHeight="1">
      <x:c r="A79" s="22"/>
      <x:c r="B79" s="22"/>
      <x:c r="C79" s="22"/>
      <x:c r="D79" s="22"/>
      <x:c r="E79" s="22"/>
      <x:c r="F79" s="22"/>
      <x:c r="G79" s="22"/>
      <x:c r="H79" s="22"/>
      <x:c r="I79" s="22"/>
      <x:c r="J79" s="22"/>
    </x:row>
    <x:row r="80" ht="23" customHeight="1">
      <x:c r="A80" s="22"/>
      <x:c r="B80" s="22"/>
      <x:c r="C80" s="22"/>
      <x:c r="D80" s="22"/>
      <x:c r="E80" s="22"/>
      <x:c r="F80" s="22"/>
      <x:c r="G80" s="22"/>
      <x:c r="H80" s="22"/>
      <x:c r="I80" s="22"/>
      <x:c r="J80" s="22"/>
    </x:row>
    <x:row r="81" ht="23" customHeight="1">
      <x:c r="A81" s="22"/>
      <x:c r="B81" s="22"/>
      <x:c r="C81" s="22"/>
      <x:c r="D81" s="22"/>
      <x:c r="E81" s="22"/>
      <x:c r="F81" s="22"/>
      <x:c r="G81" s="22"/>
      <x:c r="H81" s="22"/>
      <x:c r="I81" s="22"/>
      <x:c r="J81" s="22"/>
    </x:row>
    <x:row r="82" ht="23" customHeight="1">
      <x:c r="A82" s="22"/>
      <x:c r="B82" s="22"/>
      <x:c r="C82" s="22"/>
      <x:c r="D82" s="22"/>
      <x:c r="E82" s="22"/>
      <x:c r="F82" s="22"/>
      <x:c r="G82" s="22"/>
      <x:c r="H82" s="22"/>
      <x:c r="I82" s="22"/>
      <x:c r="J82" s="22"/>
    </x:row>
    <x:row r="83" ht="23" customHeight="1">
      <x:c r="A83" s="22"/>
      <x:c r="B83" s="22"/>
      <x:c r="C83" s="22"/>
      <x:c r="D83" s="22"/>
      <x:c r="E83" s="22"/>
      <x:c r="F83" s="22"/>
      <x:c r="G83" s="22"/>
      <x:c r="H83" s="22"/>
      <x:c r="I83" s="22"/>
      <x:c r="J83" s="22"/>
    </x:row>
    <x:row r="84" ht="23" customHeight="1">
      <x:c r="A84" s="22"/>
      <x:c r="B84" s="22"/>
      <x:c r="C84" s="22"/>
      <x:c r="D84" s="22"/>
      <x:c r="E84" s="22"/>
      <x:c r="F84" s="22"/>
      <x:c r="G84" s="22"/>
      <x:c r="H84" s="22"/>
      <x:c r="I84" s="22"/>
      <x:c r="J84" s="22"/>
    </x:row>
    <x:row r="85" ht="23" customHeight="1">
      <x:c r="A85" s="22"/>
      <x:c r="B85" s="22"/>
      <x:c r="C85" s="22"/>
      <x:c r="D85" s="22"/>
      <x:c r="E85" s="22"/>
      <x:c r="F85" s="22"/>
      <x:c r="G85" s="22"/>
      <x:c r="H85" s="22"/>
      <x:c r="I85" s="22"/>
      <x:c r="J85" s="22"/>
    </x:row>
    <x:row r="86" ht="23" customHeight="1">
      <x:c r="A86" s="22"/>
      <x:c r="B86" s="22"/>
      <x:c r="C86" s="22"/>
      <x:c r="D86" s="22"/>
      <x:c r="E86" s="22"/>
      <x:c r="F86" s="22"/>
      <x:c r="G86" s="22"/>
      <x:c r="H86" s="22"/>
      <x:c r="I86" s="22"/>
      <x:c r="J86" s="22"/>
    </x:row>
    <x:row r="87" ht="23" customHeight="1">
      <x:c r="A87" s="22"/>
      <x:c r="B87" s="22"/>
      <x:c r="C87" s="22"/>
      <x:c r="D87" s="22"/>
      <x:c r="E87" s="22"/>
      <x:c r="F87" s="22"/>
      <x:c r="G87" s="22"/>
      <x:c r="H87" s="22"/>
      <x:c r="I87" s="22"/>
      <x:c r="J87" s="22"/>
    </x:row>
    <x:row r="88" ht="23" customHeight="1">
      <x:c r="A88" s="22"/>
      <x:c r="B88" s="22"/>
      <x:c r="C88" s="22"/>
      <x:c r="D88" s="22"/>
      <x:c r="E88" s="22"/>
      <x:c r="F88" s="22"/>
      <x:c r="G88" s="22"/>
      <x:c r="H88" s="22"/>
      <x:c r="I88" s="22"/>
      <x:c r="J88" s="22"/>
    </x:row>
    <x:row r="89" ht="23" customHeight="1">
      <x:c r="A89" s="22"/>
      <x:c r="B89" s="22"/>
      <x:c r="C89" s="22"/>
      <x:c r="D89" s="22"/>
      <x:c r="E89" s="22"/>
      <x:c r="F89" s="22"/>
      <x:c r="G89" s="22"/>
      <x:c r="H89" s="22"/>
      <x:c r="I89" s="22"/>
      <x:c r="J89" s="22"/>
    </x:row>
    <x:row r="90" ht="23" customHeight="1">
      <x:c r="A90" s="22"/>
      <x:c r="B90" s="22"/>
      <x:c r="C90" s="22"/>
      <x:c r="D90" s="22"/>
      <x:c r="E90" s="22"/>
      <x:c r="F90" s="22"/>
      <x:c r="G90" s="22"/>
      <x:c r="H90" s="22"/>
      <x:c r="I90" s="22"/>
      <x:c r="J90" s="22"/>
    </x:row>
    <x:row r="91" ht="23" customHeight="1">
      <x:c r="A91" s="22"/>
      <x:c r="B91" s="22"/>
      <x:c r="C91" s="22"/>
      <x:c r="D91" s="22"/>
      <x:c r="E91" s="22"/>
      <x:c r="F91" s="22"/>
      <x:c r="G91" s="22"/>
      <x:c r="H91" s="22"/>
      <x:c r="I91" s="22"/>
      <x:c r="J91" s="22"/>
    </x:row>
    <x:row r="92" ht="23" customHeight="1">
      <x:c r="A92" s="22"/>
      <x:c r="B92" s="22"/>
      <x:c r="C92" s="22"/>
      <x:c r="D92" s="22"/>
      <x:c r="E92" s="22"/>
      <x:c r="F92" s="22"/>
      <x:c r="G92" s="22"/>
      <x:c r="H92" s="22"/>
      <x:c r="I92" s="22"/>
      <x:c r="J92" s="22"/>
    </x:row>
    <x:row r="93" ht="23" customHeight="1">
      <x:c r="A93" s="22"/>
      <x:c r="B93" s="22"/>
      <x:c r="C93" s="22"/>
      <x:c r="D93" s="22"/>
      <x:c r="E93" s="22"/>
      <x:c r="F93" s="22"/>
      <x:c r="G93" s="22"/>
      <x:c r="H93" s="22"/>
      <x:c r="I93" s="22"/>
      <x:c r="J93" s="22"/>
    </x:row>
    <x:row r="94" ht="23" customHeight="1">
      <x:c r="A94" s="22"/>
      <x:c r="B94" s="22"/>
      <x:c r="C94" s="22"/>
      <x:c r="D94" s="22"/>
      <x:c r="E94" s="22"/>
      <x:c r="F94" s="22"/>
      <x:c r="G94" s="22"/>
      <x:c r="H94" s="22"/>
      <x:c r="I94" s="22"/>
      <x:c r="J94" s="22"/>
    </x:row>
    <x:row r="95" ht="23" customHeight="1">
      <x:c r="A95" s="22"/>
      <x:c r="B95" s="22"/>
      <x:c r="C95" s="22"/>
      <x:c r="D95" s="22"/>
      <x:c r="E95" s="22"/>
      <x:c r="F95" s="22"/>
      <x:c r="G95" s="22"/>
      <x:c r="H95" s="22"/>
      <x:c r="I95" s="22"/>
      <x:c r="J95" s="22"/>
    </x:row>
    <x:row r="96" ht="23" customHeight="1">
      <x:c r="A96" s="22"/>
      <x:c r="B96" s="22"/>
      <x:c r="C96" s="22"/>
      <x:c r="D96" s="22"/>
      <x:c r="E96" s="22"/>
      <x:c r="F96" s="22"/>
      <x:c r="G96" s="22"/>
      <x:c r="H96" s="22"/>
      <x:c r="I96" s="22"/>
      <x:c r="J96" s="22"/>
    </x:row>
    <x:row r="97" ht="23" customHeight="1">
      <x:c r="A97" s="22"/>
      <x:c r="B97" s="22"/>
      <x:c r="C97" s="22"/>
      <x:c r="D97" s="22"/>
      <x:c r="E97" s="22"/>
      <x:c r="F97" s="22"/>
      <x:c r="G97" s="22"/>
      <x:c r="H97" s="22"/>
      <x:c r="I97" s="22"/>
      <x:c r="J97" s="22"/>
    </x:row>
    <x:row r="98" ht="23" customHeight="1">
      <x:c r="A98" s="22"/>
      <x:c r="B98" s="22"/>
      <x:c r="C98" s="22"/>
      <x:c r="D98" s="22"/>
      <x:c r="E98" s="22"/>
      <x:c r="F98" s="22"/>
      <x:c r="G98" s="22"/>
      <x:c r="H98" s="22"/>
      <x:c r="I98" s="22"/>
      <x:c r="J98" s="22"/>
    </x:row>
    <x:row r="99" ht="23" customHeight="1">
      <x:c r="A99" s="22"/>
      <x:c r="B99" s="22"/>
      <x:c r="C99" s="22"/>
      <x:c r="D99" s="22"/>
      <x:c r="E99" s="22"/>
      <x:c r="F99" s="22"/>
      <x:c r="G99" s="22"/>
      <x:c r="H99" s="22"/>
      <x:c r="I99" s="22"/>
      <x:c r="J99" s="22"/>
    </x:row>
    <x:row r="100" ht="23" customHeight="1">
      <x:c r="A100" s="22"/>
      <x:c r="B100" s="22"/>
      <x:c r="C100" s="22"/>
      <x:c r="D100" s="22"/>
      <x:c r="E100" s="22"/>
      <x:c r="F100" s="22"/>
      <x:c r="G100" s="22"/>
      <x:c r="H100" s="22"/>
      <x:c r="I100" s="22"/>
      <x:c r="J100" s="22"/>
    </x:row>
    <x:row r="101" ht="23" customHeight="1">
      <x:c r="A101" s="22"/>
      <x:c r="B101" s="22"/>
      <x:c r="C101" s="22"/>
      <x:c r="D101" s="22"/>
      <x:c r="E101" s="22"/>
      <x:c r="F101" s="22"/>
      <x:c r="G101" s="22"/>
      <x:c r="H101" s="22"/>
      <x:c r="I101" s="22"/>
      <x:c r="J101" s="22"/>
    </x:row>
    <x:row r="102" ht="23" customHeight="1">
      <x:c r="A102" s="22"/>
      <x:c r="B102" s="22"/>
      <x:c r="C102" s="22"/>
      <x:c r="D102" s="22"/>
      <x:c r="E102" s="22"/>
      <x:c r="F102" s="22"/>
      <x:c r="G102" s="22"/>
      <x:c r="H102" s="22"/>
      <x:c r="I102" s="22"/>
      <x:c r="J102" s="22"/>
    </x:row>
    <x:row r="103" ht="23" customHeight="1">
      <x:c r="A103" s="22"/>
      <x:c r="B103" s="22"/>
      <x:c r="C103" s="22"/>
      <x:c r="D103" s="22"/>
      <x:c r="E103" s="22"/>
      <x:c r="F103" s="22"/>
      <x:c r="G103" s="22"/>
      <x:c r="H103" s="22"/>
      <x:c r="I103" s="22"/>
      <x:c r="J103" s="22"/>
    </x:row>
    <x:row r="104" ht="23" customHeight="1">
      <x:c r="A104" s="22"/>
      <x:c r="B104" s="22"/>
      <x:c r="C104" s="22"/>
      <x:c r="D104" s="22"/>
      <x:c r="E104" s="22"/>
      <x:c r="F104" s="22"/>
      <x:c r="G104" s="22"/>
      <x:c r="H104" s="22"/>
      <x:c r="I104" s="22"/>
      <x:c r="J104" s="22"/>
    </x:row>
    <x:row r="105" ht="23" customHeight="1">
      <x:c r="A105" s="22"/>
      <x:c r="B105" s="22"/>
      <x:c r="C105" s="22"/>
      <x:c r="D105" s="22"/>
      <x:c r="E105" s="22"/>
      <x:c r="F105" s="22"/>
      <x:c r="G105" s="22"/>
      <x:c r="H105" s="22"/>
      <x:c r="I105" s="22"/>
      <x:c r="J105" s="22"/>
    </x:row>
    <x:row r="106" ht="23" customHeight="1">
      <x:c r="A106" s="22"/>
      <x:c r="B106" s="22"/>
      <x:c r="C106" s="22"/>
      <x:c r="D106" s="22"/>
      <x:c r="E106" s="22"/>
      <x:c r="F106" s="22"/>
      <x:c r="G106" s="22"/>
      <x:c r="H106" s="22"/>
      <x:c r="I106" s="22"/>
      <x:c r="J106" s="22"/>
    </x:row>
    <x:row r="107" ht="23" customHeight="1">
      <x:c r="A107" s="22"/>
      <x:c r="B107" s="22"/>
      <x:c r="C107" s="22"/>
      <x:c r="D107" s="22"/>
      <x:c r="E107" s="22"/>
      <x:c r="F107" s="22"/>
      <x:c r="G107" s="22"/>
      <x:c r="H107" s="22"/>
      <x:c r="I107" s="22"/>
      <x:c r="J107" s="22"/>
    </x:row>
    <x:row r="108" ht="23" customHeight="1">
      <x:c r="A108" s="22"/>
      <x:c r="B108" s="22"/>
      <x:c r="C108" s="22"/>
      <x:c r="D108" s="22"/>
      <x:c r="E108" s="22"/>
      <x:c r="F108" s="22"/>
      <x:c r="G108" s="22"/>
      <x:c r="H108" s="22"/>
      <x:c r="I108" s="22"/>
      <x:c r="J108" s="22"/>
    </x:row>
    <x:row r="109" ht="23" customHeight="1">
      <x:c r="A109" s="22"/>
      <x:c r="B109" s="22"/>
      <x:c r="C109" s="22"/>
      <x:c r="D109" s="22"/>
      <x:c r="E109" s="22"/>
      <x:c r="F109" s="22"/>
      <x:c r="G109" s="22"/>
      <x:c r="H109" s="22"/>
      <x:c r="I109" s="22"/>
      <x:c r="J109" s="22"/>
    </x:row>
    <x:row r="110" ht="23" customHeight="1">
      <x:c r="A110" s="22"/>
      <x:c r="B110" s="22"/>
      <x:c r="C110" s="22"/>
      <x:c r="D110" s="22"/>
      <x:c r="E110" s="22"/>
      <x:c r="F110" s="22"/>
      <x:c r="G110" s="22"/>
      <x:c r="H110" s="22"/>
      <x:c r="I110" s="22"/>
      <x:c r="J110" s="22"/>
    </x:row>
    <x:row r="111" ht="23" customHeight="1">
      <x:c r="A111" s="22"/>
      <x:c r="B111" s="22"/>
      <x:c r="C111" s="22"/>
      <x:c r="D111" s="22"/>
      <x:c r="E111" s="22"/>
      <x:c r="F111" s="22"/>
      <x:c r="G111" s="22"/>
      <x:c r="H111" s="22"/>
      <x:c r="I111" s="22"/>
      <x:c r="J111" s="22"/>
    </x:row>
    <x:row r="112" ht="23" customHeight="1">
      <x:c r="A112" s="22"/>
      <x:c r="B112" s="22"/>
      <x:c r="C112" s="22"/>
      <x:c r="D112" s="22"/>
      <x:c r="E112" s="22"/>
      <x:c r="F112" s="22"/>
      <x:c r="G112" s="22"/>
      <x:c r="H112" s="22"/>
      <x:c r="I112" s="22"/>
      <x:c r="J112" s="22"/>
    </x:row>
    <x:row r="113" ht="23" customHeight="1">
      <x:c r="A113" s="22"/>
      <x:c r="B113" s="22"/>
      <x:c r="C113" s="22"/>
      <x:c r="D113" s="22"/>
      <x:c r="E113" s="22"/>
      <x:c r="F113" s="22"/>
      <x:c r="G113" s="22"/>
      <x:c r="H113" s="22"/>
      <x:c r="I113" s="22"/>
      <x:c r="J113" s="22"/>
    </x:row>
    <x:row r="114" ht="23" customHeight="1">
      <x:c r="A114" s="22"/>
      <x:c r="B114" s="22"/>
      <x:c r="C114" s="22"/>
      <x:c r="D114" s="22"/>
      <x:c r="E114" s="22"/>
      <x:c r="F114" s="22"/>
      <x:c r="G114" s="22"/>
      <x:c r="H114" s="22"/>
      <x:c r="I114" s="22"/>
      <x:c r="J114" s="22"/>
    </x:row>
    <x:row r="115" ht="23" customHeight="1">
      <x:c r="A115" s="22"/>
      <x:c r="B115" s="22"/>
      <x:c r="C115" s="22"/>
      <x:c r="D115" s="22"/>
      <x:c r="E115" s="22"/>
      <x:c r="F115" s="22"/>
      <x:c r="G115" s="22"/>
      <x:c r="H115" s="22"/>
      <x:c r="I115" s="22"/>
      <x:c r="J115" s="22"/>
    </x:row>
    <x:row r="116" ht="23" customHeight="1">
      <x:c r="A116" s="22"/>
      <x:c r="B116" s="22"/>
      <x:c r="C116" s="22"/>
      <x:c r="D116" s="22"/>
      <x:c r="E116" s="22"/>
      <x:c r="F116" s="22"/>
      <x:c r="G116" s="22"/>
      <x:c r="H116" s="22"/>
      <x:c r="I116" s="22"/>
      <x:c r="J116" s="22"/>
    </x:row>
    <x:row r="117" ht="23" customHeight="1">
      <x:c r="A117" s="22"/>
      <x:c r="B117" s="22"/>
      <x:c r="C117" s="22"/>
      <x:c r="D117" s="22"/>
      <x:c r="E117" s="22"/>
      <x:c r="F117" s="22"/>
      <x:c r="G117" s="22"/>
      <x:c r="H117" s="22"/>
      <x:c r="I117" s="22"/>
      <x:c r="J117" s="22"/>
    </x:row>
    <x:row r="118" ht="23" customHeight="1">
      <x:c r="A118" s="22"/>
      <x:c r="B118" s="22"/>
      <x:c r="C118" s="22"/>
      <x:c r="D118" s="22"/>
      <x:c r="E118" s="22"/>
      <x:c r="F118" s="22"/>
      <x:c r="G118" s="22"/>
      <x:c r="H118" s="22"/>
      <x:c r="I118" s="22"/>
      <x:c r="J118" s="22"/>
    </x:row>
    <x:row r="119" ht="23" customHeight="1">
      <x:c r="A119" s="22"/>
      <x:c r="B119" s="22"/>
      <x:c r="C119" s="22"/>
      <x:c r="D119" s="22"/>
      <x:c r="E119" s="22"/>
      <x:c r="F119" s="22"/>
      <x:c r="G119" s="22"/>
      <x:c r="H119" s="22"/>
      <x:c r="I119" s="22"/>
      <x:c r="J119" s="22"/>
    </x:row>
    <x:row r="120" ht="23" customHeight="1">
      <x:c r="A120" s="22"/>
      <x:c r="B120" s="22"/>
      <x:c r="C120" s="22"/>
      <x:c r="D120" s="22"/>
      <x:c r="E120" s="22"/>
      <x:c r="F120" s="22"/>
      <x:c r="G120" s="22"/>
      <x:c r="H120" s="22"/>
      <x:c r="I120" s="22"/>
      <x:c r="J120" s="22"/>
    </x:row>
  </x:sheetData>
  <x:mergeCells>
    <x:mergeCell ref="A1:J2"/>
    <x:mergeCell ref="A3:J3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35" hidden="0" customWidth="1"/>
    <x:col min="4" max="4" width="35" hidden="0" customWidth="1"/>
    <x:col min="5" max="5" width="35" hidden="0" customWidth="1"/>
    <x:col min="6" max="6" width="35" hidden="0" customWidth="1"/>
    <x:col min="7" max="7" width="35" hidden="0" customWidth="1"/>
  </x:cols>
  <x:sheetData>
    <x:row r="1" ht="25" customHeight="1">
      <x:c r="A1" s="4" t="str">
        <x:v>REGELKATALOG · reproduzierbar</x:v>
      </x:c>
      <x:c r="B1" s="4"/>
      <x:c r="C1" s="4"/>
      <x:c r="D1" s="4"/>
      <x:c r="E1" s="4"/>
      <x:c r="F1" s="4"/>
      <x:c r="G1" s="4"/>
    </x:row>
    <x:row r="2" ht="25" customHeight="1">
      <x:c r="A2" s="4"/>
      <x:c r="B2" s="4"/>
      <x:c r="C2" s="4"/>
      <x:c r="D2" s="4"/>
      <x:c r="E2" s="4"/>
      <x:c r="F2" s="4"/>
      <x:c r="G2" s="4"/>
    </x:row>
    <x:row r="3" ht="30" customHeight="1">
      <x:c r="A3" s="10" t="str">
        <x:v>Die Regeln sind lokal und illustrativ. Sie reproduzieren ADOS-Lite-Demo-Verhalten, nicht das kanonische PIGA-Regelwerk.</x:v>
      </x:c>
      <x:c r="B3" s="10"/>
      <x:c r="C3" s="10"/>
      <x:c r="D3" s="10"/>
      <x:c r="E3" s="10"/>
      <x:c r="F3" s="10"/>
      <x:c r="G3" s="10"/>
    </x:row>
    <x:row r="5" ht="42" customHeight="1">
      <x:c r="A5" s="17" t="str">
        <x:v>ID</x:v>
      </x:c>
      <x:c r="B5" s="17" t="str">
        <x:v>Priorität</x:v>
      </x:c>
      <x:c r="C5" s="17" t="str">
        <x:v>Wenn</x:v>
      </x:c>
      <x:c r="D5" s="17" t="str">
        <x:v>Dann</x:v>
      </x:c>
      <x:c r="E5" s="17" t="str">
        <x:v>Geltung</x:v>
      </x:c>
      <x:c r="F5" s="17" t="str">
        <x:v>Quelle/Version</x:v>
      </x:c>
      <x:c r="G5" s="17" t="str">
        <x:v>Grenze</x:v>
      </x:c>
    </x:row>
    <x:row r="6" ht="39" customHeight="1">
      <x:c r="A6" s="24" t="str">
        <x:v>R-001</x:v>
      </x:c>
      <x:c r="B6" s="24" t="n">
        <x:v>1</x:v>
      </x:c>
      <x:c r="C6" s="24" t="str">
        <x:v>Sicherheit yes</x:v>
      </x:c>
      <x:c r="D6" s="24" t="str">
        <x:v>Gate1=BLOCK, Gate2=BLOCK</x:v>
      </x:c>
      <x:c r="E6" s="24" t="str">
        <x:v>Fiktive Routine</x:v>
      </x:c>
      <x:c r="F6" s="24" t="str">
        <x:v>ADOS Demo v0.5</x:v>
      </x:c>
      <x:c r="G6" s="24" t="str">
        <x:v>Notfallwege unabhängig</x:v>
      </x:c>
    </x:row>
    <x:row r="7" ht="39" customHeight="1">
      <x:c r="A7" s="24" t="str">
        <x:v>R-002</x:v>
      </x:c>
      <x:c r="B7" s="24" t="n">
        <x:v>2</x:v>
      </x:c>
      <x:c r="C7" s="24" t="str">
        <x:v>Diagnose-Anspruch / diagnose / treat</x:v>
      </x:c>
      <x:c r="D7" s="24" t="str">
        <x:v>BLOCK</x:v>
      </x:c>
      <x:c r="E7" s="24" t="str">
        <x:v>Klinische Ausnahmen</x:v>
      </x:c>
      <x:c r="F7" s="24" t="str">
        <x:v>ADOS Demo v0.5</x:v>
      </x:c>
      <x:c r="G7" s="24" t="str">
        <x:v>Kein klinisches ALLOW</x:v>
      </x:c>
    </x:row>
    <x:row r="8" ht="39" customHeight="1">
      <x:c r="A8" s="24" t="str">
        <x:v>R-003</x:v>
      </x:c>
      <x:c r="B8" s="24" t="n">
        <x:v>3</x:v>
      </x:c>
      <x:c r="C8" s="24" t="str">
        <x:v>Sicherheit unknown</x:v>
      </x:c>
      <x:c r="D8" s="24" t="str">
        <x:v>Gate1 UNKNOWN; Gate2 DELAY</x:v>
      </x:c>
      <x:c r="E8" s="24" t="str">
        <x:v>Sicherheit nicht bestätigt</x:v>
      </x:c>
      <x:c r="F8" s="24" t="str">
        <x:v>ADOS Demo v0.5</x:v>
      </x:c>
      <x:c r="G8" s="24" t="str">
        <x:v>Kein Freigabe-Upgrade</x:v>
      </x:c>
    </x:row>
    <x:row r="9" ht="39" customHeight="1">
      <x:c r="A9" s="24" t="str">
        <x:v>R-004</x:v>
      </x:c>
      <x:c r="B9" s="24" t="n">
        <x:v>4</x:v>
      </x:c>
      <x:c r="C9" s="24" t="str">
        <x:v>Original oder Beobachtung oder Quelle oder Zeit fehlt</x:v>
      </x:c>
      <x:c r="D9" s="24" t="str">
        <x:v>Gate1 UNKNOWN</x:v>
      </x:c>
      <x:c r="E9" s="24" t="str">
        <x:v>Quellenlage</x:v>
      </x:c>
      <x:c r="F9" s="24" t="str">
        <x:v>ADOS Demo v0.5</x:v>
      </x:c>
      <x:c r="G9" s="24" t="str">
        <x:v>Nicht interpolieren</x:v>
      </x:c>
    </x:row>
    <x:row r="10" ht="39" customHeight="1">
      <x:c r="A10" s="24" t="str">
        <x:v>R-005</x:v>
      </x:c>
      <x:c r="B10" s="24" t="n">
        <x:v>5</x:v>
      </x:c>
      <x:c r="C10" s="24" t="str">
        <x:v>Gegenhypothese oder Gegenevidenz fehlt; kritische Lücke</x:v>
      </x:c>
      <x:c r="D10" s="24" t="str">
        <x:v>Gate1 DELAY</x:v>
      </x:c>
      <x:c r="E10" s="24" t="str">
        <x:v>Gegenprüfung</x:v>
      </x:c>
      <x:c r="F10" s="24" t="str">
        <x:v>ADOS Demo v0.5</x:v>
      </x:c>
      <x:c r="G10" s="24" t="str">
        <x:v>Keine Scheingewissheit</x:v>
      </x:c>
    </x:row>
    <x:row r="11" ht="39" customHeight="1">
      <x:c r="A11" s="24" t="str">
        <x:v>R-006</x:v>
      </x:c>
      <x:c r="B11" s="24" t="n">
        <x:v>6</x:v>
      </x:c>
      <x:c r="C11" s="24" t="str">
        <x:v>Arbeitshypothese oder ungeprüfte Evidenz</x:v>
      </x:c>
      <x:c r="D11" s="24" t="str">
        <x:v>Gate1 DELAY</x:v>
      </x:c>
      <x:c r="E11" s="24" t="str">
        <x:v>Begründung</x:v>
      </x:c>
      <x:c r="F11" s="24" t="str">
        <x:v>ADOS Demo v0.5</x:v>
      </x:c>
      <x:c r="G11" s="24" t="str">
        <x:v>Keine Diagnose</x:v>
      </x:c>
    </x:row>
    <x:row r="12" ht="39" customHeight="1">
      <x:c r="A12" s="24" t="str">
        <x:v>R-007</x:v>
      </x:c>
      <x:c r="B12" s="24" t="n">
        <x:v>7</x:v>
      </x:c>
      <x:c r="C12" s="24" t="str">
        <x:v>Nur nach vollständiger Beobachtungsdokumentation</x:v>
      </x:c>
      <x:c r="D12" s="24" t="str">
        <x:v>Gate1 ALLOW lokal</x:v>
      </x:c>
      <x:c r="E12" s="24" t="str">
        <x:v>Nichtklinische Dokumentation</x:v>
      </x:c>
      <x:c r="F12" s="24" t="str">
        <x:v>ADOS Demo v0.5</x:v>
      </x:c>
      <x:c r="G12" s="24" t="str">
        <x:v>Nicht kanonisch</x:v>
      </x:c>
    </x:row>
    <x:row r="13" ht="39" customHeight="1">
      <x:c r="A13" s="24" t="str">
        <x:v>R-008</x:v>
      </x:c>
      <x:c r="B13" s="24" t="n">
        <x:v>8</x:v>
      </x:c>
      <x:c r="C13" s="24" t="str">
        <x:v>Nur dokumentieren: Schritt und Rolle bekannt</x:v>
      </x:c>
      <x:c r="D13" s="24" t="str">
        <x:v>Gate2 ALLOW lokal</x:v>
      </x:c>
      <x:c r="E13" s="24" t="str">
        <x:v>Nichtklinische Handlung</x:v>
      </x:c>
      <x:c r="F13" s="24" t="str">
        <x:v>ADOS Demo v0.5</x:v>
      </x:c>
      <x:c r="G13" s="24" t="str">
        <x:v>Keine externe Aktion</x:v>
      </x:c>
    </x:row>
    <x:row r="14" ht="39" customHeight="1">
      <x:c r="A14" s="24" t="str">
        <x:v>A7-001</x:v>
      </x:c>
      <x:c r="B14" s="24" t="n">
        <x:v>9</x:v>
      </x:c>
      <x:c r="C14" s="24" t="str">
        <x:v>Evidence-Status PRESENT, gültige ID</x:v>
      </x:c>
      <x:c r="D14" s="24" t="str">
        <x:v>Vorwärts PASS</x:v>
      </x:c>
      <x:c r="E14" s="24" t="str">
        <x:v>A7SEM</x:v>
      </x:c>
      <x:c r="F14" s="24" t="str">
        <x:v>ADOS v0.6</x:v>
      </x:c>
      <x:c r="G14" s="24" t="str">
        <x:v>Quelle ≠ Autorität</x:v>
      </x:c>
    </x:row>
    <x:row r="15" ht="39" customHeight="1">
      <x:c r="A15" s="24" t="str">
        <x:v>REV-001</x:v>
      </x:c>
      <x:c r="B15" s="24" t="n">
        <x:v>10</x:v>
      </x:c>
      <x:c r="C15" s="24" t="str">
        <x:v>Reverse checked + gleiche Evidence-ID + Claim-ID</x:v>
      </x:c>
      <x:c r="D15" s="24" t="str">
        <x:v>Reverse PASS</x:v>
      </x:c>
      <x:c r="E15" s="24" t="str">
        <x:v>A7SEM Reverse</x:v>
      </x:c>
      <x:c r="F15" s="24" t="str">
        <x:v>ADOS v0.6</x:v>
      </x:c>
      <x:c r="G15" s="24" t="str">
        <x:v>Kein unabhängiger Nachweis</x:v>
      </x:c>
    </x:row>
    <x:row r="16" ht="39" customHeight="1">
      <x:c r="A16" s="24" t="str">
        <x:v>FIN-001</x:v>
      </x:c>
      <x:c r="B16" s="24" t="n">
        <x:v>11</x:v>
      </x:c>
      <x:c r="C16" s="24" t="str">
        <x:v>Pro Stufe beide PASS, eindeutige Evidence-ID</x:v>
      </x:c>
      <x:c r="D16" s="24" t="str">
        <x:v>Weiter bis maximal 7</x:v>
      </x:c>
      <x:c r="E16" s="24" t="str">
        <x:v>Finite Loop</x:v>
      </x:c>
      <x:c r="F16" s="24" t="str">
        <x:v>ADOS v0.6</x:v>
      </x:c>
      <x:c r="G16" s="24" t="str">
        <x:v>Keine Evidenz selbst erzeugen</x:v>
      </x:c>
    </x:row>
    <x:row r="17" ht="39" customHeight="1">
      <x:c r="A17" s="24" t="str">
        <x:v>INF-001</x:v>
      </x:c>
      <x:c r="B17" s="24" t="n">
        <x:v>12</x:v>
      </x:c>
      <x:c r="C17" s="24" t="str">
        <x:v>Neue Epoche + Human Review + Frist OK</x:v>
      </x:c>
      <x:c r="D17" s="24" t="str">
        <x:v>Ein neuer endlicher Tick</x:v>
      </x:c>
      <x:c r="E17" s="24" t="str">
        <x:v>Bounded Re-Entry</x:v>
      </x:c>
      <x:c r="F17" s="24" t="str">
        <x:v>ADOS v0.6</x:v>
      </x:c>
      <x:c r="G17" s="24" t="str">
        <x:v>Kein unendlicher Worker</x:v>
      </x:c>
    </x:row>
    <x:row r="18" ht="39" customHeight="1">
      <x:c r="A18" s="24" t="str">
        <x:v>INF-002</x:v>
      </x:c>
      <x:c r="B18" s="24" t="n">
        <x:v>13</x:v>
      </x:c>
      <x:c r="C18" s="24" t="str">
        <x:v>Widerruf / Ablauf / gleicher Epoch</x:v>
      </x:c>
      <x:c r="D18" s="24" t="str">
        <x:v>BLOCK / EXPIRED / DELAY</x:v>
      </x:c>
      <x:c r="E18" s="24" t="str">
        <x:v>Checkpoint</x:v>
      </x:c>
      <x:c r="F18" s="24" t="str">
        <x:v>ADOS v0.6</x:v>
      </x:c>
      <x:c r="G18" s="24" t="str">
        <x:v>Kein stilles Wiederanlaufen</x:v>
      </x:c>
    </x:row>
    <x:row r="19" ht="39" customHeight="1">
      <x:c r="A19" s="24" t="str">
        <x:v>AUTH-001</x:v>
      </x:c>
      <x:c r="B19" s="24" t="n">
        <x:v>14</x:v>
      </x:c>
      <x:c r="C19" s="24" t="str">
        <x:v>ADOS Policy nicht autorisiert</x:v>
      </x:c>
      <x:c r="D19" s="24" t="str">
        <x:v>Kanonisches Gate=BLOCK</x:v>
      </x:c>
      <x:c r="E19" s="24" t="str">
        <x:v>PIGA K2.1.1</x:v>
      </x:c>
      <x:c r="F19" s="24" t="str">
        <x:v>Product dossier v1.3.2</x:v>
      </x:c>
      <x:c r="G19" s="24" t="str">
        <x:v>Keine klinische Anwendung</x:v>
      </x:c>
    </x:row>
    <x:row r="20" ht="23" customHeight="1">
      <x:c r="A20" s="22"/>
      <x:c r="B20" s="22"/>
      <x:c r="C20" s="22"/>
      <x:c r="D20" s="22"/>
      <x:c r="E20" s="22"/>
      <x:c r="F20" s="22"/>
      <x:c r="G20" s="22"/>
    </x:row>
    <x:row r="21" ht="23" customHeight="1">
      <x:c r="A21" s="22"/>
      <x:c r="B21" s="22"/>
      <x:c r="C21" s="22"/>
      <x:c r="D21" s="22"/>
      <x:c r="E21" s="22"/>
      <x:c r="F21" s="22"/>
      <x:c r="G21" s="22"/>
    </x:row>
    <x:row r="22" ht="23" customHeight="1">
      <x:c r="A22" s="22"/>
      <x:c r="B22" s="22"/>
      <x:c r="C22" s="22"/>
      <x:c r="D22" s="22"/>
      <x:c r="E22" s="22"/>
      <x:c r="F22" s="22"/>
      <x:c r="G22" s="22"/>
    </x:row>
    <x:row r="23" ht="23" customHeight="1">
      <x:c r="A23" s="22"/>
      <x:c r="B23" s="22"/>
      <x:c r="C23" s="22"/>
      <x:c r="D23" s="22"/>
      <x:c r="E23" s="22"/>
      <x:c r="F23" s="22"/>
      <x:c r="G23" s="22"/>
    </x:row>
    <x:row r="24" ht="23" customHeight="1">
      <x:c r="A24" s="22"/>
      <x:c r="B24" s="22"/>
      <x:c r="C24" s="22"/>
      <x:c r="D24" s="22"/>
      <x:c r="E24" s="22"/>
      <x:c r="F24" s="22"/>
      <x:c r="G24" s="22"/>
    </x:row>
    <x:row r="25" ht="23" customHeight="1">
      <x:c r="A25" s="22"/>
      <x:c r="B25" s="22"/>
      <x:c r="C25" s="22"/>
      <x:c r="D25" s="22"/>
      <x:c r="E25" s="22"/>
      <x:c r="F25" s="22"/>
      <x:c r="G25" s="22"/>
    </x:row>
    <x:row r="26" ht="23" customHeight="1">
      <x:c r="A26" s="22"/>
      <x:c r="B26" s="22"/>
      <x:c r="C26" s="22"/>
      <x:c r="D26" s="22"/>
      <x:c r="E26" s="22"/>
      <x:c r="F26" s="22"/>
      <x:c r="G26" s="22"/>
    </x:row>
    <x:row r="27" ht="23" customHeight="1">
      <x:c r="A27" s="22"/>
      <x:c r="B27" s="22"/>
      <x:c r="C27" s="22"/>
      <x:c r="D27" s="22"/>
      <x:c r="E27" s="22"/>
      <x:c r="F27" s="22"/>
      <x:c r="G27" s="22"/>
    </x:row>
    <x:row r="28" ht="23" customHeight="1">
      <x:c r="A28" s="22"/>
      <x:c r="B28" s="22"/>
      <x:c r="C28" s="22"/>
      <x:c r="D28" s="22"/>
      <x:c r="E28" s="22"/>
      <x:c r="F28" s="22"/>
      <x:c r="G28" s="22"/>
    </x:row>
    <x:row r="29" ht="23" customHeight="1">
      <x:c r="A29" s="22"/>
      <x:c r="B29" s="22"/>
      <x:c r="C29" s="22"/>
      <x:c r="D29" s="22"/>
      <x:c r="E29" s="22"/>
      <x:c r="F29" s="22"/>
      <x:c r="G29" s="22"/>
    </x:row>
    <x:row r="30" ht="23" customHeight="1">
      <x:c r="A30" s="22"/>
      <x:c r="B30" s="22"/>
      <x:c r="C30" s="22"/>
      <x:c r="D30" s="22"/>
      <x:c r="E30" s="22"/>
      <x:c r="F30" s="22"/>
      <x:c r="G30" s="22"/>
    </x:row>
    <x:row r="31" ht="23" customHeight="1">
      <x:c r="A31" s="22"/>
      <x:c r="B31" s="22"/>
      <x:c r="C31" s="22"/>
      <x:c r="D31" s="22"/>
      <x:c r="E31" s="22"/>
      <x:c r="F31" s="22"/>
      <x:c r="G31" s="22"/>
    </x:row>
    <x:row r="32" ht="23" customHeight="1">
      <x:c r="A32" s="22"/>
      <x:c r="B32" s="22"/>
      <x:c r="C32" s="22"/>
      <x:c r="D32" s="22"/>
      <x:c r="E32" s="22"/>
      <x:c r="F32" s="22"/>
      <x:c r="G32" s="22"/>
    </x:row>
    <x:row r="33" ht="23" customHeight="1">
      <x:c r="A33" s="22"/>
      <x:c r="B33" s="22"/>
      <x:c r="C33" s="22"/>
      <x:c r="D33" s="22"/>
      <x:c r="E33" s="22"/>
      <x:c r="F33" s="22"/>
      <x:c r="G33" s="22"/>
    </x:row>
    <x:row r="34" ht="23" customHeight="1">
      <x:c r="A34" s="22"/>
      <x:c r="B34" s="22"/>
      <x:c r="C34" s="22"/>
      <x:c r="D34" s="22"/>
      <x:c r="E34" s="22"/>
      <x:c r="F34" s="22"/>
      <x:c r="G34" s="22"/>
    </x:row>
    <x:row r="35" ht="23" customHeight="1">
      <x:c r="A35" s="22"/>
      <x:c r="B35" s="22"/>
      <x:c r="C35" s="22"/>
      <x:c r="D35" s="22"/>
      <x:c r="E35" s="22"/>
      <x:c r="F35" s="22"/>
      <x:c r="G35" s="22"/>
    </x:row>
    <x:row r="36" ht="23" customHeight="1">
      <x:c r="A36" s="22"/>
      <x:c r="B36" s="22"/>
      <x:c r="C36" s="22"/>
      <x:c r="D36" s="22"/>
      <x:c r="E36" s="22"/>
      <x:c r="F36" s="22"/>
      <x:c r="G36" s="22"/>
    </x:row>
    <x:row r="37" ht="23" customHeight="1">
      <x:c r="A37" s="22"/>
      <x:c r="B37" s="22"/>
      <x:c r="C37" s="22"/>
      <x:c r="D37" s="22"/>
      <x:c r="E37" s="22"/>
      <x:c r="F37" s="22"/>
      <x:c r="G37" s="22"/>
    </x:row>
    <x:row r="38" ht="23" customHeight="1">
      <x:c r="A38" s="22"/>
      <x:c r="B38" s="22"/>
      <x:c r="C38" s="22"/>
      <x:c r="D38" s="22"/>
      <x:c r="E38" s="22"/>
      <x:c r="F38" s="22"/>
      <x:c r="G38" s="22"/>
    </x:row>
    <x:row r="39" ht="23" customHeight="1">
      <x:c r="A39" s="22"/>
      <x:c r="B39" s="22"/>
      <x:c r="C39" s="22"/>
      <x:c r="D39" s="22"/>
      <x:c r="E39" s="22"/>
      <x:c r="F39" s="22"/>
      <x:c r="G39" s="22"/>
    </x:row>
    <x:row r="40" ht="23" customHeight="1">
      <x:c r="A40" s="22"/>
      <x:c r="B40" s="22"/>
      <x:c r="C40" s="22"/>
      <x:c r="D40" s="22"/>
      <x:c r="E40" s="22"/>
      <x:c r="F40" s="22"/>
      <x:c r="G40" s="22"/>
    </x:row>
    <x:row r="41" ht="23" customHeight="1">
      <x:c r="A41" s="22"/>
      <x:c r="B41" s="22"/>
      <x:c r="C41" s="22"/>
      <x:c r="D41" s="22"/>
      <x:c r="E41" s="22"/>
      <x:c r="F41" s="22"/>
      <x:c r="G41" s="22"/>
    </x:row>
    <x:row r="42" ht="23" customHeight="1">
      <x:c r="A42" s="22"/>
      <x:c r="B42" s="22"/>
      <x:c r="C42" s="22"/>
      <x:c r="D42" s="22"/>
      <x:c r="E42" s="22"/>
      <x:c r="F42" s="22"/>
      <x:c r="G42" s="22"/>
    </x:row>
    <x:row r="43" ht="23" customHeight="1">
      <x:c r="A43" s="22"/>
      <x:c r="B43" s="22"/>
      <x:c r="C43" s="22"/>
      <x:c r="D43" s="22"/>
      <x:c r="E43" s="22"/>
      <x:c r="F43" s="22"/>
      <x:c r="G43" s="22"/>
    </x:row>
    <x:row r="44" ht="23" customHeight="1">
      <x:c r="A44" s="22"/>
      <x:c r="B44" s="22"/>
      <x:c r="C44" s="22"/>
      <x:c r="D44" s="22"/>
      <x:c r="E44" s="22"/>
      <x:c r="F44" s="22"/>
      <x:c r="G44" s="22"/>
    </x:row>
    <x:row r="45" ht="23" customHeight="1">
      <x:c r="A45" s="22"/>
      <x:c r="B45" s="22"/>
      <x:c r="C45" s="22"/>
      <x:c r="D45" s="22"/>
      <x:c r="E45" s="22"/>
      <x:c r="F45" s="22"/>
      <x:c r="G45" s="22"/>
    </x:row>
    <x:row r="46" ht="23" customHeight="1">
      <x:c r="A46" s="22"/>
      <x:c r="B46" s="22"/>
      <x:c r="C46" s="22"/>
      <x:c r="D46" s="22"/>
      <x:c r="E46" s="22"/>
      <x:c r="F46" s="22"/>
      <x:c r="G46" s="22"/>
    </x:row>
    <x:row r="47" ht="23" customHeight="1">
      <x:c r="A47" s="22"/>
      <x:c r="B47" s="22"/>
      <x:c r="C47" s="22"/>
      <x:c r="D47" s="22"/>
      <x:c r="E47" s="22"/>
      <x:c r="F47" s="22"/>
      <x:c r="G47" s="22"/>
    </x:row>
    <x:row r="48" ht="23" customHeight="1">
      <x:c r="A48" s="22"/>
      <x:c r="B48" s="22"/>
      <x:c r="C48" s="22"/>
      <x:c r="D48" s="22"/>
      <x:c r="E48" s="22"/>
      <x:c r="F48" s="22"/>
      <x:c r="G48" s="22"/>
    </x:row>
    <x:row r="49" ht="23" customHeight="1">
      <x:c r="A49" s="22"/>
      <x:c r="B49" s="22"/>
      <x:c r="C49" s="22"/>
      <x:c r="D49" s="22"/>
      <x:c r="E49" s="22"/>
      <x:c r="F49" s="22"/>
      <x:c r="G49" s="22"/>
    </x:row>
    <x:row r="50" ht="23" customHeight="1">
      <x:c r="A50" s="22"/>
      <x:c r="B50" s="22"/>
      <x:c r="C50" s="22"/>
      <x:c r="D50" s="22"/>
      <x:c r="E50" s="22"/>
      <x:c r="F50" s="22"/>
      <x:c r="G50" s="22"/>
    </x:row>
    <x:row r="51" ht="23" customHeight="1">
      <x:c r="A51" s="22"/>
      <x:c r="B51" s="22"/>
      <x:c r="C51" s="22"/>
      <x:c r="D51" s="22"/>
      <x:c r="E51" s="22"/>
      <x:c r="F51" s="22"/>
      <x:c r="G51" s="22"/>
    </x:row>
    <x:row r="52" ht="23" customHeight="1">
      <x:c r="A52" s="22"/>
      <x:c r="B52" s="22"/>
      <x:c r="C52" s="22"/>
      <x:c r="D52" s="22"/>
      <x:c r="E52" s="22"/>
      <x:c r="F52" s="22"/>
      <x:c r="G52" s="22"/>
    </x:row>
    <x:row r="53" ht="23" customHeight="1">
      <x:c r="A53" s="22"/>
      <x:c r="B53" s="22"/>
      <x:c r="C53" s="22"/>
      <x:c r="D53" s="22"/>
      <x:c r="E53" s="22"/>
      <x:c r="F53" s="22"/>
      <x:c r="G53" s="22"/>
    </x:row>
    <x:row r="54" ht="23" customHeight="1">
      <x:c r="A54" s="22"/>
      <x:c r="B54" s="22"/>
      <x:c r="C54" s="22"/>
      <x:c r="D54" s="22"/>
      <x:c r="E54" s="22"/>
      <x:c r="F54" s="22"/>
      <x:c r="G54" s="22"/>
    </x:row>
    <x:row r="55" ht="23" customHeight="1">
      <x:c r="A55" s="22"/>
      <x:c r="B55" s="22"/>
      <x:c r="C55" s="22"/>
      <x:c r="D55" s="22"/>
      <x:c r="E55" s="22"/>
      <x:c r="F55" s="22"/>
      <x:c r="G55" s="22"/>
    </x:row>
    <x:row r="56" ht="23" customHeight="1">
      <x:c r="A56" s="22"/>
      <x:c r="B56" s="22"/>
      <x:c r="C56" s="22"/>
      <x:c r="D56" s="22"/>
      <x:c r="E56" s="22"/>
      <x:c r="F56" s="22"/>
      <x:c r="G56" s="22"/>
    </x:row>
    <x:row r="57" ht="23" customHeight="1">
      <x:c r="A57" s="22"/>
      <x:c r="B57" s="22"/>
      <x:c r="C57" s="22"/>
      <x:c r="D57" s="22"/>
      <x:c r="E57" s="22"/>
      <x:c r="F57" s="22"/>
      <x:c r="G57" s="22"/>
    </x:row>
    <x:row r="58" ht="23" customHeight="1">
      <x:c r="A58" s="22"/>
      <x:c r="B58" s="22"/>
      <x:c r="C58" s="22"/>
      <x:c r="D58" s="22"/>
      <x:c r="E58" s="22"/>
      <x:c r="F58" s="22"/>
      <x:c r="G58" s="22"/>
    </x:row>
    <x:row r="59" ht="23" customHeight="1">
      <x:c r="A59" s="22"/>
      <x:c r="B59" s="22"/>
      <x:c r="C59" s="22"/>
      <x:c r="D59" s="22"/>
      <x:c r="E59" s="22"/>
      <x:c r="F59" s="22"/>
      <x:c r="G59" s="22"/>
    </x:row>
    <x:row r="60" ht="23" customHeight="1">
      <x:c r="A60" s="22"/>
      <x:c r="B60" s="22"/>
      <x:c r="C60" s="22"/>
      <x:c r="D60" s="22"/>
      <x:c r="E60" s="22"/>
      <x:c r="F60" s="22"/>
      <x:c r="G60" s="22"/>
    </x:row>
    <x:row r="61" ht="23" customHeight="1">
      <x:c r="A61" s="22"/>
      <x:c r="B61" s="22"/>
      <x:c r="C61" s="22"/>
      <x:c r="D61" s="22"/>
      <x:c r="E61" s="22"/>
      <x:c r="F61" s="22"/>
      <x:c r="G61" s="22"/>
    </x:row>
    <x:row r="62" ht="23" customHeight="1">
      <x:c r="A62" s="22"/>
      <x:c r="B62" s="22"/>
      <x:c r="C62" s="22"/>
      <x:c r="D62" s="22"/>
      <x:c r="E62" s="22"/>
      <x:c r="F62" s="22"/>
      <x:c r="G62" s="22"/>
    </x:row>
    <x:row r="63" ht="23" customHeight="1">
      <x:c r="A63" s="22"/>
      <x:c r="B63" s="22"/>
      <x:c r="C63" s="22"/>
      <x:c r="D63" s="22"/>
      <x:c r="E63" s="22"/>
      <x:c r="F63" s="22"/>
      <x:c r="G63" s="22"/>
    </x:row>
    <x:row r="64" ht="23" customHeight="1">
      <x:c r="A64" s="22"/>
      <x:c r="B64" s="22"/>
      <x:c r="C64" s="22"/>
      <x:c r="D64" s="22"/>
      <x:c r="E64" s="22"/>
      <x:c r="F64" s="22"/>
      <x:c r="G64" s="22"/>
    </x:row>
    <x:row r="65" ht="23" customHeight="1">
      <x:c r="A65" s="22"/>
      <x:c r="B65" s="22"/>
      <x:c r="C65" s="22"/>
      <x:c r="D65" s="22"/>
      <x:c r="E65" s="22"/>
      <x:c r="F65" s="22"/>
      <x:c r="G65" s="22"/>
    </x:row>
    <x:row r="66" ht="23" customHeight="1">
      <x:c r="A66" s="22"/>
      <x:c r="B66" s="22"/>
      <x:c r="C66" s="22"/>
      <x:c r="D66" s="22"/>
      <x:c r="E66" s="22"/>
      <x:c r="F66" s="22"/>
      <x:c r="G66" s="22"/>
    </x:row>
    <x:row r="67" ht="23" customHeight="1">
      <x:c r="A67" s="22"/>
      <x:c r="B67" s="22"/>
      <x:c r="C67" s="22"/>
      <x:c r="D67" s="22"/>
      <x:c r="E67" s="22"/>
      <x:c r="F67" s="22"/>
      <x:c r="G67" s="22"/>
    </x:row>
    <x:row r="68" ht="23" customHeight="1">
      <x:c r="A68" s="22"/>
      <x:c r="B68" s="22"/>
      <x:c r="C68" s="22"/>
      <x:c r="D68" s="22"/>
      <x:c r="E68" s="22"/>
      <x:c r="F68" s="22"/>
      <x:c r="G68" s="22"/>
    </x:row>
    <x:row r="69" ht="23" customHeight="1">
      <x:c r="A69" s="22"/>
      <x:c r="B69" s="22"/>
      <x:c r="C69" s="22"/>
      <x:c r="D69" s="22"/>
      <x:c r="E69" s="22"/>
      <x:c r="F69" s="22"/>
      <x:c r="G69" s="22"/>
    </x:row>
    <x:row r="70" ht="23" customHeight="1">
      <x:c r="A70" s="22"/>
      <x:c r="B70" s="22"/>
      <x:c r="C70" s="22"/>
      <x:c r="D70" s="22"/>
      <x:c r="E70" s="22"/>
      <x:c r="F70" s="22"/>
      <x:c r="G70" s="22"/>
    </x:row>
    <x:row r="71" ht="23" customHeight="1">
      <x:c r="A71" s="22"/>
      <x:c r="B71" s="22"/>
      <x:c r="C71" s="22"/>
      <x:c r="D71" s="22"/>
      <x:c r="E71" s="22"/>
      <x:c r="F71" s="22"/>
      <x:c r="G71" s="22"/>
    </x:row>
    <x:row r="72" ht="23" customHeight="1">
      <x:c r="A72" s="22"/>
      <x:c r="B72" s="22"/>
      <x:c r="C72" s="22"/>
      <x:c r="D72" s="22"/>
      <x:c r="E72" s="22"/>
      <x:c r="F72" s="22"/>
      <x:c r="G72" s="22"/>
    </x:row>
    <x:row r="73" ht="23" customHeight="1">
      <x:c r="A73" s="22"/>
      <x:c r="B73" s="22"/>
      <x:c r="C73" s="22"/>
      <x:c r="D73" s="22"/>
      <x:c r="E73" s="22"/>
      <x:c r="F73" s="22"/>
      <x:c r="G73" s="22"/>
    </x:row>
    <x:row r="74" ht="23" customHeight="1">
      <x:c r="A74" s="22"/>
      <x:c r="B74" s="22"/>
      <x:c r="C74" s="22"/>
      <x:c r="D74" s="22"/>
      <x:c r="E74" s="22"/>
      <x:c r="F74" s="22"/>
      <x:c r="G74" s="22"/>
    </x:row>
    <x:row r="75" ht="23" customHeight="1">
      <x:c r="A75" s="22"/>
      <x:c r="B75" s="22"/>
      <x:c r="C75" s="22"/>
      <x:c r="D75" s="22"/>
      <x:c r="E75" s="22"/>
      <x:c r="F75" s="22"/>
      <x:c r="G75" s="22"/>
    </x:row>
    <x:row r="76" ht="23" customHeight="1">
      <x:c r="A76" s="22"/>
      <x:c r="B76" s="22"/>
      <x:c r="C76" s="22"/>
      <x:c r="D76" s="22"/>
      <x:c r="E76" s="22"/>
      <x:c r="F76" s="22"/>
      <x:c r="G76" s="22"/>
    </x:row>
    <x:row r="77" ht="23" customHeight="1">
      <x:c r="A77" s="22"/>
      <x:c r="B77" s="22"/>
      <x:c r="C77" s="22"/>
      <x:c r="D77" s="22"/>
      <x:c r="E77" s="22"/>
      <x:c r="F77" s="22"/>
      <x:c r="G77" s="22"/>
    </x:row>
    <x:row r="78" ht="23" customHeight="1">
      <x:c r="A78" s="22"/>
      <x:c r="B78" s="22"/>
      <x:c r="C78" s="22"/>
      <x:c r="D78" s="22"/>
      <x:c r="E78" s="22"/>
      <x:c r="F78" s="22"/>
      <x:c r="G78" s="22"/>
    </x:row>
    <x:row r="79" ht="23" customHeight="1">
      <x:c r="A79" s="22"/>
      <x:c r="B79" s="22"/>
      <x:c r="C79" s="22"/>
      <x:c r="D79" s="22"/>
      <x:c r="E79" s="22"/>
      <x:c r="F79" s="22"/>
      <x:c r="G79" s="22"/>
    </x:row>
    <x:row r="80" ht="23" customHeight="1">
      <x:c r="A80" s="22"/>
      <x:c r="B80" s="22"/>
      <x:c r="C80" s="22"/>
      <x:c r="D80" s="22"/>
      <x:c r="E80" s="22"/>
      <x:c r="F80" s="22"/>
      <x:c r="G80" s="22"/>
    </x:row>
    <x:row r="81" ht="23" customHeight="1">
      <x:c r="A81" s="22"/>
      <x:c r="B81" s="22"/>
      <x:c r="C81" s="22"/>
      <x:c r="D81" s="22"/>
      <x:c r="E81" s="22"/>
      <x:c r="F81" s="22"/>
      <x:c r="G81" s="22"/>
    </x:row>
    <x:row r="82" ht="23" customHeight="1">
      <x:c r="A82" s="22"/>
      <x:c r="B82" s="22"/>
      <x:c r="C82" s="22"/>
      <x:c r="D82" s="22"/>
      <x:c r="E82" s="22"/>
      <x:c r="F82" s="22"/>
      <x:c r="G82" s="22"/>
    </x:row>
    <x:row r="83" ht="23" customHeight="1">
      <x:c r="A83" s="22"/>
      <x:c r="B83" s="22"/>
      <x:c r="C83" s="22"/>
      <x:c r="D83" s="22"/>
      <x:c r="E83" s="22"/>
      <x:c r="F83" s="22"/>
      <x:c r="G83" s="22"/>
    </x:row>
    <x:row r="84" ht="23" customHeight="1">
      <x:c r="A84" s="22"/>
      <x:c r="B84" s="22"/>
      <x:c r="C84" s="22"/>
      <x:c r="D84" s="22"/>
      <x:c r="E84" s="22"/>
      <x:c r="F84" s="22"/>
      <x:c r="G84" s="22"/>
    </x:row>
    <x:row r="85" ht="23" customHeight="1">
      <x:c r="A85" s="22"/>
      <x:c r="B85" s="22"/>
      <x:c r="C85" s="22"/>
      <x:c r="D85" s="22"/>
      <x:c r="E85" s="22"/>
      <x:c r="F85" s="22"/>
      <x:c r="G85" s="22"/>
    </x:row>
    <x:row r="86" ht="23" customHeight="1">
      <x:c r="A86" s="22"/>
      <x:c r="B86" s="22"/>
      <x:c r="C86" s="22"/>
      <x:c r="D86" s="22"/>
      <x:c r="E86" s="22"/>
      <x:c r="F86" s="22"/>
      <x:c r="G86" s="22"/>
    </x:row>
    <x:row r="87" ht="23" customHeight="1">
      <x:c r="A87" s="22"/>
      <x:c r="B87" s="22"/>
      <x:c r="C87" s="22"/>
      <x:c r="D87" s="22"/>
      <x:c r="E87" s="22"/>
      <x:c r="F87" s="22"/>
      <x:c r="G87" s="22"/>
    </x:row>
    <x:row r="88" ht="23" customHeight="1">
      <x:c r="A88" s="22"/>
      <x:c r="B88" s="22"/>
      <x:c r="C88" s="22"/>
      <x:c r="D88" s="22"/>
      <x:c r="E88" s="22"/>
      <x:c r="F88" s="22"/>
      <x:c r="G88" s="22"/>
    </x:row>
    <x:row r="89" ht="23" customHeight="1">
      <x:c r="A89" s="22"/>
      <x:c r="B89" s="22"/>
      <x:c r="C89" s="22"/>
      <x:c r="D89" s="22"/>
      <x:c r="E89" s="22"/>
      <x:c r="F89" s="22"/>
      <x:c r="G89" s="22"/>
    </x:row>
    <x:row r="90" ht="23" customHeight="1">
      <x:c r="A90" s="22"/>
      <x:c r="B90" s="22"/>
      <x:c r="C90" s="22"/>
      <x:c r="D90" s="22"/>
      <x:c r="E90" s="22"/>
      <x:c r="F90" s="22"/>
      <x:c r="G90" s="22"/>
    </x:row>
    <x:row r="91" ht="23" customHeight="1">
      <x:c r="A91" s="22"/>
      <x:c r="B91" s="22"/>
      <x:c r="C91" s="22"/>
      <x:c r="D91" s="22"/>
      <x:c r="E91" s="22"/>
      <x:c r="F91" s="22"/>
      <x:c r="G91" s="22"/>
    </x:row>
    <x:row r="92" ht="23" customHeight="1">
      <x:c r="A92" s="22"/>
      <x:c r="B92" s="22"/>
      <x:c r="C92" s="22"/>
      <x:c r="D92" s="22"/>
      <x:c r="E92" s="22"/>
      <x:c r="F92" s="22"/>
      <x:c r="G92" s="22"/>
    </x:row>
    <x:row r="93" ht="23" customHeight="1">
      <x:c r="A93" s="22"/>
      <x:c r="B93" s="22"/>
      <x:c r="C93" s="22"/>
      <x:c r="D93" s="22"/>
      <x:c r="E93" s="22"/>
      <x:c r="F93" s="22"/>
      <x:c r="G93" s="22"/>
    </x:row>
    <x:row r="94" ht="23" customHeight="1">
      <x:c r="A94" s="22"/>
      <x:c r="B94" s="22"/>
      <x:c r="C94" s="22"/>
      <x:c r="D94" s="22"/>
      <x:c r="E94" s="22"/>
      <x:c r="F94" s="22"/>
      <x:c r="G94" s="22"/>
    </x:row>
    <x:row r="95" ht="23" customHeight="1">
      <x:c r="A95" s="22"/>
      <x:c r="B95" s="22"/>
      <x:c r="C95" s="22"/>
      <x:c r="D95" s="22"/>
      <x:c r="E95" s="22"/>
      <x:c r="F95" s="22"/>
      <x:c r="G95" s="22"/>
    </x:row>
    <x:row r="96" ht="23" customHeight="1">
      <x:c r="A96" s="22"/>
      <x:c r="B96" s="22"/>
      <x:c r="C96" s="22"/>
      <x:c r="D96" s="22"/>
      <x:c r="E96" s="22"/>
      <x:c r="F96" s="22"/>
      <x:c r="G96" s="22"/>
    </x:row>
    <x:row r="97" ht="23" customHeight="1">
      <x:c r="A97" s="22"/>
      <x:c r="B97" s="22"/>
      <x:c r="C97" s="22"/>
      <x:c r="D97" s="22"/>
      <x:c r="E97" s="22"/>
      <x:c r="F97" s="22"/>
      <x:c r="G97" s="22"/>
    </x:row>
    <x:row r="98" ht="23" customHeight="1">
      <x:c r="A98" s="22"/>
      <x:c r="B98" s="22"/>
      <x:c r="C98" s="22"/>
      <x:c r="D98" s="22"/>
      <x:c r="E98" s="22"/>
      <x:c r="F98" s="22"/>
      <x:c r="G98" s="22"/>
    </x:row>
    <x:row r="99" ht="23" customHeight="1">
      <x:c r="A99" s="22"/>
      <x:c r="B99" s="22"/>
      <x:c r="C99" s="22"/>
      <x:c r="D99" s="22"/>
      <x:c r="E99" s="22"/>
      <x:c r="F99" s="22"/>
      <x:c r="G99" s="22"/>
    </x:row>
    <x:row r="100" ht="23" customHeight="1">
      <x:c r="A100" s="22"/>
      <x:c r="B100" s="22"/>
      <x:c r="C100" s="22"/>
      <x:c r="D100" s="22"/>
      <x:c r="E100" s="22"/>
      <x:c r="F100" s="22"/>
      <x:c r="G100" s="22"/>
    </x:row>
    <x:row r="101" ht="23" customHeight="1">
      <x:c r="A101" s="22"/>
      <x:c r="B101" s="22"/>
      <x:c r="C101" s="22"/>
      <x:c r="D101" s="22"/>
      <x:c r="E101" s="22"/>
      <x:c r="F101" s="22"/>
      <x:c r="G101" s="22"/>
    </x:row>
    <x:row r="102" ht="23" customHeight="1">
      <x:c r="A102" s="22"/>
      <x:c r="B102" s="22"/>
      <x:c r="C102" s="22"/>
      <x:c r="D102" s="22"/>
      <x:c r="E102" s="22"/>
      <x:c r="F102" s="22"/>
      <x:c r="G102" s="22"/>
    </x:row>
    <x:row r="103" ht="23" customHeight="1">
      <x:c r="A103" s="22"/>
      <x:c r="B103" s="22"/>
      <x:c r="C103" s="22"/>
      <x:c r="D103" s="22"/>
      <x:c r="E103" s="22"/>
      <x:c r="F103" s="22"/>
      <x:c r="G103" s="22"/>
    </x:row>
    <x:row r="104" ht="23" customHeight="1">
      <x:c r="A104" s="22"/>
      <x:c r="B104" s="22"/>
      <x:c r="C104" s="22"/>
      <x:c r="D104" s="22"/>
      <x:c r="E104" s="22"/>
      <x:c r="F104" s="22"/>
      <x:c r="G104" s="22"/>
    </x:row>
    <x:row r="105" ht="23" customHeight="1">
      <x:c r="A105" s="22"/>
      <x:c r="B105" s="22"/>
      <x:c r="C105" s="22"/>
      <x:c r="D105" s="22"/>
      <x:c r="E105" s="22"/>
      <x:c r="F105" s="22"/>
      <x:c r="G105" s="22"/>
    </x:row>
    <x:row r="106" ht="23" customHeight="1">
      <x:c r="A106" s="22"/>
      <x:c r="B106" s="22"/>
      <x:c r="C106" s="22"/>
      <x:c r="D106" s="22"/>
      <x:c r="E106" s="22"/>
      <x:c r="F106" s="22"/>
      <x:c r="G106" s="22"/>
    </x:row>
    <x:row r="107" ht="23" customHeight="1">
      <x:c r="A107" s="22"/>
      <x:c r="B107" s="22"/>
      <x:c r="C107" s="22"/>
      <x:c r="D107" s="22"/>
      <x:c r="E107" s="22"/>
      <x:c r="F107" s="22"/>
      <x:c r="G107" s="22"/>
    </x:row>
    <x:row r="108" ht="23" customHeight="1">
      <x:c r="A108" s="22"/>
      <x:c r="B108" s="22"/>
      <x:c r="C108" s="22"/>
      <x:c r="D108" s="22"/>
      <x:c r="E108" s="22"/>
      <x:c r="F108" s="22"/>
      <x:c r="G108" s="22"/>
    </x:row>
    <x:row r="109" ht="23" customHeight="1">
      <x:c r="A109" s="22"/>
      <x:c r="B109" s="22"/>
      <x:c r="C109" s="22"/>
      <x:c r="D109" s="22"/>
      <x:c r="E109" s="22"/>
      <x:c r="F109" s="22"/>
      <x:c r="G109" s="22"/>
    </x:row>
    <x:row r="110" ht="23" customHeight="1">
      <x:c r="A110" s="22"/>
      <x:c r="B110" s="22"/>
      <x:c r="C110" s="22"/>
      <x:c r="D110" s="22"/>
      <x:c r="E110" s="22"/>
      <x:c r="F110" s="22"/>
      <x:c r="G110" s="22"/>
    </x:row>
    <x:row r="111" ht="23" customHeight="1">
      <x:c r="A111" s="22"/>
      <x:c r="B111" s="22"/>
      <x:c r="C111" s="22"/>
      <x:c r="D111" s="22"/>
      <x:c r="E111" s="22"/>
      <x:c r="F111" s="22"/>
      <x:c r="G111" s="22"/>
    </x:row>
    <x:row r="112" ht="23" customHeight="1">
      <x:c r="A112" s="22"/>
      <x:c r="B112" s="22"/>
      <x:c r="C112" s="22"/>
      <x:c r="D112" s="22"/>
      <x:c r="E112" s="22"/>
      <x:c r="F112" s="22"/>
      <x:c r="G112" s="22"/>
    </x:row>
    <x:row r="113" ht="23" customHeight="1">
      <x:c r="A113" s="22"/>
      <x:c r="B113" s="22"/>
      <x:c r="C113" s="22"/>
      <x:c r="D113" s="22"/>
      <x:c r="E113" s="22"/>
      <x:c r="F113" s="22"/>
      <x:c r="G113" s="22"/>
    </x:row>
    <x:row r="114" ht="23" customHeight="1">
      <x:c r="A114" s="22"/>
      <x:c r="B114" s="22"/>
      <x:c r="C114" s="22"/>
      <x:c r="D114" s="22"/>
      <x:c r="E114" s="22"/>
      <x:c r="F114" s="22"/>
      <x:c r="G114" s="22"/>
    </x:row>
    <x:row r="115" ht="23" customHeight="1">
      <x:c r="A115" s="22"/>
      <x:c r="B115" s="22"/>
      <x:c r="C115" s="22"/>
      <x:c r="D115" s="22"/>
      <x:c r="E115" s="22"/>
      <x:c r="F115" s="22"/>
      <x:c r="G115" s="22"/>
    </x:row>
    <x:row r="116" ht="23" customHeight="1">
      <x:c r="A116" s="22"/>
      <x:c r="B116" s="22"/>
      <x:c r="C116" s="22"/>
      <x:c r="D116" s="22"/>
      <x:c r="E116" s="22"/>
      <x:c r="F116" s="22"/>
      <x:c r="G116" s="22"/>
    </x:row>
    <x:row r="117" ht="23" customHeight="1">
      <x:c r="A117" s="22"/>
      <x:c r="B117" s="22"/>
      <x:c r="C117" s="22"/>
      <x:c r="D117" s="22"/>
      <x:c r="E117" s="22"/>
      <x:c r="F117" s="22"/>
      <x:c r="G117" s="22"/>
    </x:row>
    <x:row r="118" ht="23" customHeight="1">
      <x:c r="A118" s="22"/>
      <x:c r="B118" s="22"/>
      <x:c r="C118" s="22"/>
      <x:c r="D118" s="22"/>
      <x:c r="E118" s="22"/>
      <x:c r="F118" s="22"/>
      <x:c r="G118" s="22"/>
    </x:row>
    <x:row r="119" ht="23" customHeight="1">
      <x:c r="A119" s="22"/>
      <x:c r="B119" s="22"/>
      <x:c r="C119" s="22"/>
      <x:c r="D119" s="22"/>
      <x:c r="E119" s="22"/>
      <x:c r="F119" s="22"/>
      <x:c r="G119" s="22"/>
    </x:row>
    <x:row r="120" ht="23" customHeight="1">
      <x:c r="A120" s="22"/>
      <x:c r="B120" s="22"/>
      <x:c r="C120" s="22"/>
      <x:c r="D120" s="22"/>
      <x:c r="E120" s="22"/>
      <x:c r="F120" s="22"/>
      <x:c r="G120" s="22"/>
    </x:row>
  </x:sheetData>
  <x:mergeCells>
    <x:mergeCell ref="A1:G2"/>
    <x:mergeCell ref="A3:G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16" hidden="0" customWidth="1"/>
    <x:col min="3" max="3" width="80" hidden="0" customWidth="1"/>
    <x:col min="4" max="4" width="16" hidden="0" customWidth="1"/>
    <x:col min="5" max="5" width="45" hidden="0" customWidth="1"/>
  </x:cols>
  <x:sheetData>
    <x:row r="1" ht="25" customHeight="1">
      <x:c r="A1" s="4" t="str">
        <x:v>PROVENIENZ &amp; REPRODUKTION</x:v>
      </x:c>
      <x:c r="B1" s="4"/>
      <x:c r="C1" s="4"/>
      <x:c r="D1" s="4"/>
      <x:c r="E1" s="4"/>
    </x:row>
    <x:row r="2" ht="25" customHeight="1">
      <x:c r="A2" s="4"/>
      <x:c r="B2" s="4"/>
      <x:c r="C2" s="4"/>
      <x:c r="D2" s="4"/>
      <x:c r="E2" s="4"/>
    </x:row>
    <x:row r="3" ht="30" customHeight="1">
      <x:c r="A3" s="10" t="str">
        <x:v>Trennung zwischen Original-Quelle, lokaler Ableitung und unbelegter Produktionsbehauptung.</x:v>
      </x:c>
      <x:c r="B3" s="10"/>
      <x:c r="C3" s="10"/>
      <x:c r="D3" s="10"/>
      <x:c r="E3" s="10"/>
    </x:row>
    <x:row r="5" ht="42" customHeight="1">
      <x:c r="A5" s="17" t="str">
        <x:v>Dokument</x:v>
      </x:c>
      <x:c r="B5" s="17" t="str">
        <x:v>Stand</x:v>
      </x:c>
      <x:c r="C5" s="17" t="str">
        <x:v>Referenz</x:v>
      </x:c>
      <x:c r="D5" s="17" t="str">
        <x:v>Status</x:v>
      </x:c>
      <x:c r="E5" s="17" t="str">
        <x:v>Ableitung</x:v>
      </x:c>
    </x:row>
    <x:row r="6" ht="50" customHeight="1">
      <x:c r="A6" s="24" t="str">
        <x:v>ADOS Kindle v2.4</x:v>
      </x:c>
      <x:c r="B6" s="24" t="str">
        <x:v>2026-10-23</x:v>
      </x:c>
      <x:c r="C6" s="24" t="str">
        <x:v>ADOS_Die_Architektur_des_Selbst_Kindle_OPTIMIERT_v2_4_2026-10-23.epub</x:v>
      </x:c>
      <x:c r="D6" s="24" t="str">
        <x:v>Grundlage der Forschungsbegriffe</x:v>
      </x:c>
      <x:c r="E6" s="24" t="str">
        <x:v>A–F, A7SEM, Reverse, NSF-325</x:v>
      </x:c>
    </x:row>
    <x:row r="7" ht="50" customHeight="1">
      <x:c r="A7" s="24" t="str">
        <x:v>ADOS Lite v0.5</x:v>
      </x:c>
      <x:c r="B7" s="24" t="str">
        <x:v>2026-10-23</x:v>
      </x:c>
      <x:c r="C7" s="24" t="str">
        <x:v>ADOS_Governance_Lite_v0_5_KOMPLETTPAKET.zip</x:v>
      </x:c>
      <x:c r="D7" s="24" t="str">
        <x:v>Vollständig vorhandener Demo-Code</x:v>
      </x:c>
      <x:c r="E7" s="24" t="str">
        <x:v>Lokale Gate-Demo-Regeln</x:v>
      </x:c>
    </x:row>
    <x:row r="8" ht="50" customHeight="1">
      <x:c r="A8" s="24" t="str">
        <x:v>PIGA K2.1.1 Dossier v1.3.2</x:v>
      </x:c>
      <x:c r="B8" s="24" t="str">
        <x:v>2026</x:v>
      </x:c>
      <x:c r="C8" s="24" t="str">
        <x:v>https://docs.google.com/document/d/1ah0n21IZiSe6MgL_GMI-N552NW6fq0g7oLscldRBJ_c/edit</x:v>
      </x:c>
      <x:c r="D8" s="24" t="str">
        <x:v>EXTERNAL REVIEW ONLY</x:v>
      </x:c>
      <x:c r="E8" s="24" t="str">
        <x:v>Bundle SHA-256 und Scope</x:v>
      </x:c>
    </x:row>
    <x:row r="9" ht="50" customHeight="1">
      <x:c r="A9" s="24" t="str">
        <x:v>PIGA Authority Source Resolution v1.0</x:v>
      </x:c>
      <x:c r="B9" s="24" t="str">
        <x:v>2026-08-19</x:v>
      </x:c>
      <x:c r="C9" s="24" t="str">
        <x:v>https://docs.google.com/document/d/1B1ntdgEcZ-soJCwt_2oqWyOnmE4jhaKXbg_ZpMzTtVU/edit</x:v>
      </x:c>
      <x:c r="D9" s="24" t="str">
        <x:v>Normative Designvorgabe</x:v>
      </x:c>
      <x:c r="E9" s="24" t="str">
        <x:v>Root Authority, Aktualität, Konflikte</x:v>
      </x:c>
    </x:row>
    <x:row r="10" ht="50" customHeight="1">
      <x:c r="A10" s="24" t="str">
        <x:v>PIGA Pocket Enterprise</x:v>
      </x:c>
      <x:c r="B10" s="24" t="str">
        <x:v>2026-10-23</x:v>
      </x:c>
      <x:c r="C10" s="24" t="str">
        <x:v>https://github.com/mounirakarkach04-pixel/piga-pocket-enterprise</x:v>
      </x:c>
      <x:c r="D10" s="24" t="str">
        <x:v>Vorhandene fünf Engines</x:v>
      </x:c>
      <x:c r="E10" s="24" t="str">
        <x:v>Keine neue Engine, keine Deploymentänderung</x:v>
      </x:c>
    </x:row>
    <x:row r="11" ht="50" customHeight="1">
      <x:c r="A11" s="24" t="str">
        <x:v>ADOS v0.6</x:v>
      </x:c>
      <x:c r="B11" s="24" t="str">
        <x:v>2026-10-23</x:v>
      </x:c>
      <x:c r="C11" s="24" t="str">
        <x:v>governed-loop.js / tests/test-governed-loop.cjs</x:v>
      </x:c>
      <x:c r="D11" s="24" t="str">
        <x:v>Eigene deterministische Ableitung</x:v>
      </x:c>
      <x:c r="E11" s="24" t="str">
        <x:v>Finite + Checkpoint Loop als Forschungsprototyp</x:v>
      </x:c>
    </x:row>
    <x:row r="12" ht="23" customHeight="1">
      <x:c r="A12" s="22"/>
      <x:c r="B12" s="22"/>
      <x:c r="C12" s="22"/>
      <x:c r="D12" s="22"/>
      <x:c r="E12" s="22"/>
    </x:row>
    <x:row r="13" ht="23" customHeight="1">
      <x:c r="A13" s="22"/>
      <x:c r="B13" s="22"/>
      <x:c r="C13" s="22"/>
      <x:c r="D13" s="22"/>
      <x:c r="E13" s="22"/>
    </x:row>
    <x:row r="14" ht="23" customHeight="1">
      <x:c r="A14" s="22"/>
      <x:c r="B14" s="22"/>
      <x:c r="C14" s="22"/>
      <x:c r="D14" s="22"/>
      <x:c r="E14" s="22"/>
    </x:row>
    <x:row r="15" ht="23" customHeight="1">
      <x:c r="A15" s="22"/>
      <x:c r="B15" s="22"/>
      <x:c r="C15" s="22"/>
      <x:c r="D15" s="22"/>
      <x:c r="E15" s="22"/>
    </x:row>
    <x:row r="16" ht="23" customHeight="1">
      <x:c r="A16" s="22"/>
      <x:c r="B16" s="22"/>
      <x:c r="C16" s="22"/>
      <x:c r="D16" s="22"/>
      <x:c r="E16" s="22"/>
    </x:row>
    <x:row r="17" ht="23" customHeight="1">
      <x:c r="A17" s="22"/>
      <x:c r="B17" s="22"/>
      <x:c r="C17" s="22"/>
      <x:c r="D17" s="22"/>
      <x:c r="E17" s="22"/>
    </x:row>
    <x:row r="18" ht="23" customHeight="1">
      <x:c r="A18" s="22"/>
      <x:c r="B18" s="22"/>
      <x:c r="C18" s="22"/>
      <x:c r="D18" s="22"/>
      <x:c r="E18" s="22"/>
    </x:row>
    <x:row r="19" ht="23" customHeight="1">
      <x:c r="A19" s="22"/>
      <x:c r="B19" s="22"/>
      <x:c r="C19" s="22"/>
      <x:c r="D19" s="22"/>
      <x:c r="E19" s="22"/>
    </x:row>
    <x:row r="20" ht="23" customHeight="1">
      <x:c r="A20" s="22"/>
      <x:c r="B20" s="22"/>
      <x:c r="C20" s="22"/>
      <x:c r="D20" s="22"/>
      <x:c r="E20" s="22"/>
    </x:row>
    <x:row r="21" ht="23" customHeight="1">
      <x:c r="A21" s="22"/>
      <x:c r="B21" s="22"/>
      <x:c r="C21" s="22"/>
      <x:c r="D21" s="22"/>
      <x:c r="E21" s="22"/>
    </x:row>
    <x:row r="22" ht="23" customHeight="1">
      <x:c r="A22" s="22"/>
      <x:c r="B22" s="22"/>
      <x:c r="C22" s="22"/>
      <x:c r="D22" s="22"/>
      <x:c r="E22" s="22"/>
    </x:row>
    <x:row r="23" ht="23" customHeight="1">
      <x:c r="A23" s="22"/>
      <x:c r="B23" s="22"/>
      <x:c r="C23" s="22"/>
      <x:c r="D23" s="22"/>
      <x:c r="E23" s="22"/>
    </x:row>
    <x:row r="24" ht="23" customHeight="1">
      <x:c r="A24" s="22"/>
      <x:c r="B24" s="22"/>
      <x:c r="C24" s="22"/>
      <x:c r="D24" s="22"/>
      <x:c r="E24" s="22"/>
    </x:row>
    <x:row r="25" ht="23" customHeight="1">
      <x:c r="A25" s="22"/>
      <x:c r="B25" s="22"/>
      <x:c r="C25" s="22"/>
      <x:c r="D25" s="22"/>
      <x:c r="E25" s="22"/>
    </x:row>
    <x:row r="26" ht="23" customHeight="1">
      <x:c r="A26" s="22"/>
      <x:c r="B26" s="22"/>
      <x:c r="C26" s="22"/>
      <x:c r="D26" s="22"/>
      <x:c r="E26" s="22"/>
    </x:row>
    <x:row r="27" ht="23" customHeight="1">
      <x:c r="A27" s="22"/>
      <x:c r="B27" s="22"/>
      <x:c r="C27" s="22"/>
      <x:c r="D27" s="22"/>
      <x:c r="E27" s="22"/>
    </x:row>
    <x:row r="28" ht="23" customHeight="1">
      <x:c r="A28" s="22"/>
      <x:c r="B28" s="22"/>
      <x:c r="C28" s="22"/>
      <x:c r="D28" s="22"/>
      <x:c r="E28" s="22"/>
    </x:row>
    <x:row r="29" ht="23" customHeight="1">
      <x:c r="A29" s="22"/>
      <x:c r="B29" s="22"/>
      <x:c r="C29" s="22"/>
      <x:c r="D29" s="22"/>
      <x:c r="E29" s="22"/>
    </x:row>
    <x:row r="30" ht="23" customHeight="1">
      <x:c r="A30" s="22"/>
      <x:c r="B30" s="22"/>
      <x:c r="C30" s="22"/>
      <x:c r="D30" s="22"/>
      <x:c r="E30" s="22"/>
    </x:row>
    <x:row r="31" ht="23" customHeight="1">
      <x:c r="A31" s="22"/>
      <x:c r="B31" s="22"/>
      <x:c r="C31" s="22"/>
      <x:c r="D31" s="22"/>
      <x:c r="E31" s="22"/>
    </x:row>
    <x:row r="32" ht="23" customHeight="1">
      <x:c r="A32" s="22"/>
      <x:c r="B32" s="22"/>
      <x:c r="C32" s="22"/>
      <x:c r="D32" s="22"/>
      <x:c r="E32" s="22"/>
    </x:row>
    <x:row r="33" ht="23" customHeight="1">
      <x:c r="A33" s="22"/>
      <x:c r="B33" s="22"/>
      <x:c r="C33" s="22"/>
      <x:c r="D33" s="22"/>
      <x:c r="E33" s="22"/>
    </x:row>
    <x:row r="34" ht="23" customHeight="1">
      <x:c r="A34" s="22"/>
      <x:c r="B34" s="22"/>
      <x:c r="C34" s="22"/>
      <x:c r="D34" s="22"/>
      <x:c r="E34" s="22"/>
    </x:row>
    <x:row r="35" ht="23" customHeight="1">
      <x:c r="A35" s="22"/>
      <x:c r="B35" s="22"/>
      <x:c r="C35" s="22"/>
      <x:c r="D35" s="22"/>
      <x:c r="E35" s="22"/>
    </x:row>
    <x:row r="36" ht="23" customHeight="1">
      <x:c r="A36" s="22"/>
      <x:c r="B36" s="22"/>
      <x:c r="C36" s="22"/>
      <x:c r="D36" s="22"/>
      <x:c r="E36" s="22"/>
    </x:row>
    <x:row r="37" ht="23" customHeight="1">
      <x:c r="A37" s="22"/>
      <x:c r="B37" s="22"/>
      <x:c r="C37" s="22"/>
      <x:c r="D37" s="22"/>
      <x:c r="E37" s="22"/>
    </x:row>
    <x:row r="38" ht="23" customHeight="1">
      <x:c r="A38" s="22"/>
      <x:c r="B38" s="22"/>
      <x:c r="C38" s="22"/>
      <x:c r="D38" s="22"/>
      <x:c r="E38" s="22"/>
    </x:row>
    <x:row r="39" ht="23" customHeight="1">
      <x:c r="A39" s="22"/>
      <x:c r="B39" s="22"/>
      <x:c r="C39" s="22"/>
      <x:c r="D39" s="22"/>
      <x:c r="E39" s="22"/>
    </x:row>
    <x:row r="40" ht="23" customHeight="1">
      <x:c r="A40" s="22"/>
      <x:c r="B40" s="22"/>
      <x:c r="C40" s="22"/>
      <x:c r="D40" s="22"/>
      <x:c r="E40" s="22"/>
    </x:row>
    <x:row r="41" ht="23" customHeight="1">
      <x:c r="A41" s="22"/>
      <x:c r="B41" s="22"/>
      <x:c r="C41" s="22"/>
      <x:c r="D41" s="22"/>
      <x:c r="E41" s="22"/>
    </x:row>
    <x:row r="42" ht="23" customHeight="1">
      <x:c r="A42" s="22"/>
      <x:c r="B42" s="22"/>
      <x:c r="C42" s="22"/>
      <x:c r="D42" s="22"/>
      <x:c r="E42" s="22"/>
    </x:row>
    <x:row r="43" ht="23" customHeight="1">
      <x:c r="A43" s="22"/>
      <x:c r="B43" s="22"/>
      <x:c r="C43" s="22"/>
      <x:c r="D43" s="22"/>
      <x:c r="E43" s="22"/>
    </x:row>
    <x:row r="44" ht="23" customHeight="1">
      <x:c r="A44" s="22"/>
      <x:c r="B44" s="22"/>
      <x:c r="C44" s="22"/>
      <x:c r="D44" s="22"/>
      <x:c r="E44" s="22"/>
    </x:row>
    <x:row r="45" ht="23" customHeight="1">
      <x:c r="A45" s="22"/>
      <x:c r="B45" s="22"/>
      <x:c r="C45" s="22"/>
      <x:c r="D45" s="22"/>
      <x:c r="E45" s="22"/>
    </x:row>
    <x:row r="46" ht="23" customHeight="1">
      <x:c r="A46" s="22"/>
      <x:c r="B46" s="22"/>
      <x:c r="C46" s="22"/>
      <x:c r="D46" s="22"/>
      <x:c r="E46" s="22"/>
    </x:row>
    <x:row r="47" ht="23" customHeight="1">
      <x:c r="A47" s="22"/>
      <x:c r="B47" s="22"/>
      <x:c r="C47" s="22"/>
      <x:c r="D47" s="22"/>
      <x:c r="E47" s="22"/>
    </x:row>
    <x:row r="48" ht="23" customHeight="1">
      <x:c r="A48" s="22"/>
      <x:c r="B48" s="22"/>
      <x:c r="C48" s="22"/>
      <x:c r="D48" s="22"/>
      <x:c r="E48" s="22"/>
    </x:row>
    <x:row r="49" ht="23" customHeight="1">
      <x:c r="A49" s="22"/>
      <x:c r="B49" s="22"/>
      <x:c r="C49" s="22"/>
      <x:c r="D49" s="22"/>
      <x:c r="E49" s="22"/>
    </x:row>
    <x:row r="50" ht="23" customHeight="1">
      <x:c r="A50" s="22"/>
      <x:c r="B50" s="22"/>
      <x:c r="C50" s="22"/>
      <x:c r="D50" s="22"/>
      <x:c r="E50" s="22"/>
    </x:row>
    <x:row r="51" ht="23" customHeight="1">
      <x:c r="A51" s="22"/>
      <x:c r="B51" s="22"/>
      <x:c r="C51" s="22"/>
      <x:c r="D51" s="22"/>
      <x:c r="E51" s="22"/>
    </x:row>
    <x:row r="52" ht="23" customHeight="1">
      <x:c r="A52" s="22"/>
      <x:c r="B52" s="22"/>
      <x:c r="C52" s="22"/>
      <x:c r="D52" s="22"/>
      <x:c r="E52" s="22"/>
    </x:row>
    <x:row r="53" ht="23" customHeight="1">
      <x:c r="A53" s="22"/>
      <x:c r="B53" s="22"/>
      <x:c r="C53" s="22"/>
      <x:c r="D53" s="22"/>
      <x:c r="E53" s="22"/>
    </x:row>
    <x:row r="54" ht="23" customHeight="1">
      <x:c r="A54" s="22"/>
      <x:c r="B54" s="22"/>
      <x:c r="C54" s="22"/>
      <x:c r="D54" s="22"/>
      <x:c r="E54" s="22"/>
    </x:row>
    <x:row r="55" ht="23" customHeight="1">
      <x:c r="A55" s="22"/>
      <x:c r="B55" s="22"/>
      <x:c r="C55" s="22"/>
      <x:c r="D55" s="22"/>
      <x:c r="E55" s="22"/>
    </x:row>
    <x:row r="56" ht="23" customHeight="1">
      <x:c r="A56" s="22"/>
      <x:c r="B56" s="22"/>
      <x:c r="C56" s="22"/>
      <x:c r="D56" s="22"/>
      <x:c r="E56" s="22"/>
    </x:row>
    <x:row r="57" ht="23" customHeight="1">
      <x:c r="A57" s="22"/>
      <x:c r="B57" s="22"/>
      <x:c r="C57" s="22"/>
      <x:c r="D57" s="22"/>
      <x:c r="E57" s="22"/>
    </x:row>
    <x:row r="58" ht="23" customHeight="1">
      <x:c r="A58" s="22"/>
      <x:c r="B58" s="22"/>
      <x:c r="C58" s="22"/>
      <x:c r="D58" s="22"/>
      <x:c r="E58" s="22"/>
    </x:row>
    <x:row r="59" ht="23" customHeight="1">
      <x:c r="A59" s="22"/>
      <x:c r="B59" s="22"/>
      <x:c r="C59" s="22"/>
      <x:c r="D59" s="22"/>
      <x:c r="E59" s="22"/>
    </x:row>
    <x:row r="60" ht="23" customHeight="1">
      <x:c r="A60" s="22"/>
      <x:c r="B60" s="22"/>
      <x:c r="C60" s="22"/>
      <x:c r="D60" s="22"/>
      <x:c r="E60" s="22"/>
    </x:row>
    <x:row r="61" ht="23" customHeight="1">
      <x:c r="A61" s="22"/>
      <x:c r="B61" s="22"/>
      <x:c r="C61" s="22"/>
      <x:c r="D61" s="22"/>
      <x:c r="E61" s="22"/>
    </x:row>
    <x:row r="62" ht="23" customHeight="1">
      <x:c r="A62" s="22"/>
      <x:c r="B62" s="22"/>
      <x:c r="C62" s="22"/>
      <x:c r="D62" s="22"/>
      <x:c r="E62" s="22"/>
    </x:row>
    <x:row r="63" ht="23" customHeight="1">
      <x:c r="A63" s="22"/>
      <x:c r="B63" s="22"/>
      <x:c r="C63" s="22"/>
      <x:c r="D63" s="22"/>
      <x:c r="E63" s="22"/>
    </x:row>
    <x:row r="64" ht="23" customHeight="1">
      <x:c r="A64" s="22"/>
      <x:c r="B64" s="22"/>
      <x:c r="C64" s="22"/>
      <x:c r="D64" s="22"/>
      <x:c r="E64" s="22"/>
    </x:row>
    <x:row r="65" ht="23" customHeight="1">
      <x:c r="A65" s="22"/>
      <x:c r="B65" s="22"/>
      <x:c r="C65" s="22"/>
      <x:c r="D65" s="22"/>
      <x:c r="E65" s="22"/>
    </x:row>
    <x:row r="66" ht="23" customHeight="1">
      <x:c r="A66" s="22"/>
      <x:c r="B66" s="22"/>
      <x:c r="C66" s="22"/>
      <x:c r="D66" s="22"/>
      <x:c r="E66" s="22"/>
    </x:row>
    <x:row r="67" ht="23" customHeight="1">
      <x:c r="A67" s="22"/>
      <x:c r="B67" s="22"/>
      <x:c r="C67" s="22"/>
      <x:c r="D67" s="22"/>
      <x:c r="E67" s="22"/>
    </x:row>
    <x:row r="68" ht="23" customHeight="1">
      <x:c r="A68" s="22"/>
      <x:c r="B68" s="22"/>
      <x:c r="C68" s="22"/>
      <x:c r="D68" s="22"/>
      <x:c r="E68" s="22"/>
    </x:row>
    <x:row r="69" ht="23" customHeight="1">
      <x:c r="A69" s="22"/>
      <x:c r="B69" s="22"/>
      <x:c r="C69" s="22"/>
      <x:c r="D69" s="22"/>
      <x:c r="E69" s="22"/>
    </x:row>
    <x:row r="70" ht="23" customHeight="1">
      <x:c r="A70" s="22"/>
      <x:c r="B70" s="22"/>
      <x:c r="C70" s="22"/>
      <x:c r="D70" s="22"/>
      <x:c r="E70" s="22"/>
    </x:row>
    <x:row r="71" ht="23" customHeight="1">
      <x:c r="A71" s="22"/>
      <x:c r="B71" s="22"/>
      <x:c r="C71" s="22"/>
      <x:c r="D71" s="22"/>
      <x:c r="E71" s="22"/>
    </x:row>
    <x:row r="72" ht="23" customHeight="1">
      <x:c r="A72" s="22"/>
      <x:c r="B72" s="22"/>
      <x:c r="C72" s="22"/>
      <x:c r="D72" s="22"/>
      <x:c r="E72" s="22"/>
    </x:row>
    <x:row r="73" ht="23" customHeight="1">
      <x:c r="A73" s="22"/>
      <x:c r="B73" s="22"/>
      <x:c r="C73" s="22"/>
      <x:c r="D73" s="22"/>
      <x:c r="E73" s="22"/>
    </x:row>
    <x:row r="74" ht="23" customHeight="1">
      <x:c r="A74" s="22"/>
      <x:c r="B74" s="22"/>
      <x:c r="C74" s="22"/>
      <x:c r="D74" s="22"/>
      <x:c r="E74" s="22"/>
    </x:row>
    <x:row r="75" ht="23" customHeight="1">
      <x:c r="A75" s="22"/>
      <x:c r="B75" s="22"/>
      <x:c r="C75" s="22"/>
      <x:c r="D75" s="22"/>
      <x:c r="E75" s="22"/>
    </x:row>
    <x:row r="76" ht="23" customHeight="1">
      <x:c r="A76" s="22"/>
      <x:c r="B76" s="22"/>
      <x:c r="C76" s="22"/>
      <x:c r="D76" s="22"/>
      <x:c r="E76" s="22"/>
    </x:row>
    <x:row r="77" ht="23" customHeight="1">
      <x:c r="A77" s="22"/>
      <x:c r="B77" s="22"/>
      <x:c r="C77" s="22"/>
      <x:c r="D77" s="22"/>
      <x:c r="E77" s="22"/>
    </x:row>
    <x:row r="78" ht="23" customHeight="1">
      <x:c r="A78" s="22"/>
      <x:c r="B78" s="22"/>
      <x:c r="C78" s="22"/>
      <x:c r="D78" s="22"/>
      <x:c r="E78" s="22"/>
    </x:row>
    <x:row r="79" ht="23" customHeight="1">
      <x:c r="A79" s="22"/>
      <x:c r="B79" s="22"/>
      <x:c r="C79" s="22"/>
      <x:c r="D79" s="22"/>
      <x:c r="E79" s="22"/>
    </x:row>
    <x:row r="80" ht="23" customHeight="1">
      <x:c r="A80" s="22"/>
      <x:c r="B80" s="22"/>
      <x:c r="C80" s="22"/>
      <x:c r="D80" s="22"/>
      <x:c r="E80" s="22"/>
    </x:row>
    <x:row r="81" ht="23" customHeight="1">
      <x:c r="A81" s="22"/>
      <x:c r="B81" s="22"/>
      <x:c r="C81" s="22"/>
      <x:c r="D81" s="22"/>
      <x:c r="E81" s="22"/>
    </x:row>
    <x:row r="82" ht="23" customHeight="1">
      <x:c r="A82" s="22"/>
      <x:c r="B82" s="22"/>
      <x:c r="C82" s="22"/>
      <x:c r="D82" s="22"/>
      <x:c r="E82" s="22"/>
    </x:row>
    <x:row r="83" ht="23" customHeight="1">
      <x:c r="A83" s="22"/>
      <x:c r="B83" s="22"/>
      <x:c r="C83" s="22"/>
      <x:c r="D83" s="22"/>
      <x:c r="E83" s="22"/>
    </x:row>
    <x:row r="84" ht="23" customHeight="1">
      <x:c r="A84" s="22"/>
      <x:c r="B84" s="22"/>
      <x:c r="C84" s="22"/>
      <x:c r="D84" s="22"/>
      <x:c r="E84" s="22"/>
    </x:row>
    <x:row r="85" ht="23" customHeight="1">
      <x:c r="A85" s="22"/>
      <x:c r="B85" s="22"/>
      <x:c r="C85" s="22"/>
      <x:c r="D85" s="22"/>
      <x:c r="E85" s="22"/>
    </x:row>
    <x:row r="86" ht="23" customHeight="1">
      <x:c r="A86" s="22"/>
      <x:c r="B86" s="22"/>
      <x:c r="C86" s="22"/>
      <x:c r="D86" s="22"/>
      <x:c r="E86" s="22"/>
    </x:row>
    <x:row r="87" ht="23" customHeight="1">
      <x:c r="A87" s="22"/>
      <x:c r="B87" s="22"/>
      <x:c r="C87" s="22"/>
      <x:c r="D87" s="22"/>
      <x:c r="E87" s="22"/>
    </x:row>
    <x:row r="88" ht="23" customHeight="1">
      <x:c r="A88" s="22"/>
      <x:c r="B88" s="22"/>
      <x:c r="C88" s="22"/>
      <x:c r="D88" s="22"/>
      <x:c r="E88" s="22"/>
    </x:row>
    <x:row r="89" ht="23" customHeight="1">
      <x:c r="A89" s="22"/>
      <x:c r="B89" s="22"/>
      <x:c r="C89" s="22"/>
      <x:c r="D89" s="22"/>
      <x:c r="E89" s="22"/>
    </x:row>
    <x:row r="90" ht="23" customHeight="1">
      <x:c r="A90" s="22"/>
      <x:c r="B90" s="22"/>
      <x:c r="C90" s="22"/>
      <x:c r="D90" s="22"/>
      <x:c r="E90" s="22"/>
    </x:row>
    <x:row r="91" ht="23" customHeight="1">
      <x:c r="A91" s="22"/>
      <x:c r="B91" s="22"/>
      <x:c r="C91" s="22"/>
      <x:c r="D91" s="22"/>
      <x:c r="E91" s="22"/>
    </x:row>
    <x:row r="92" ht="23" customHeight="1">
      <x:c r="A92" s="22"/>
      <x:c r="B92" s="22"/>
      <x:c r="C92" s="22"/>
      <x:c r="D92" s="22"/>
      <x:c r="E92" s="22"/>
    </x:row>
    <x:row r="93" ht="23" customHeight="1">
      <x:c r="A93" s="22"/>
      <x:c r="B93" s="22"/>
      <x:c r="C93" s="22"/>
      <x:c r="D93" s="22"/>
      <x:c r="E93" s="22"/>
    </x:row>
    <x:row r="94" ht="23" customHeight="1">
      <x:c r="A94" s="22"/>
      <x:c r="B94" s="22"/>
      <x:c r="C94" s="22"/>
      <x:c r="D94" s="22"/>
      <x:c r="E94" s="22"/>
    </x:row>
    <x:row r="95" ht="23" customHeight="1">
      <x:c r="A95" s="22"/>
      <x:c r="B95" s="22"/>
      <x:c r="C95" s="22"/>
      <x:c r="D95" s="22"/>
      <x:c r="E95" s="22"/>
    </x:row>
    <x:row r="96" ht="23" customHeight="1">
      <x:c r="A96" s="22"/>
      <x:c r="B96" s="22"/>
      <x:c r="C96" s="22"/>
      <x:c r="D96" s="22"/>
      <x:c r="E96" s="22"/>
    </x:row>
    <x:row r="97" ht="23" customHeight="1">
      <x:c r="A97" s="22"/>
      <x:c r="B97" s="22"/>
      <x:c r="C97" s="22"/>
      <x:c r="D97" s="22"/>
      <x:c r="E97" s="22"/>
    </x:row>
    <x:row r="98" ht="23" customHeight="1">
      <x:c r="A98" s="22"/>
      <x:c r="B98" s="22"/>
      <x:c r="C98" s="22"/>
      <x:c r="D98" s="22"/>
      <x:c r="E98" s="22"/>
    </x:row>
    <x:row r="99" ht="23" customHeight="1">
      <x:c r="A99" s="22"/>
      <x:c r="B99" s="22"/>
      <x:c r="C99" s="22"/>
      <x:c r="D99" s="22"/>
      <x:c r="E99" s="22"/>
    </x:row>
    <x:row r="100" ht="23" customHeight="1">
      <x:c r="A100" s="22"/>
      <x:c r="B100" s="22"/>
      <x:c r="C100" s="22"/>
      <x:c r="D100" s="22"/>
      <x:c r="E100" s="22"/>
    </x:row>
    <x:row r="101" ht="23" customHeight="1">
      <x:c r="A101" s="22"/>
      <x:c r="B101" s="22"/>
      <x:c r="C101" s="22"/>
      <x:c r="D101" s="22"/>
      <x:c r="E101" s="22"/>
    </x:row>
    <x:row r="102" ht="23" customHeight="1">
      <x:c r="A102" s="22"/>
      <x:c r="B102" s="22"/>
      <x:c r="C102" s="22"/>
      <x:c r="D102" s="22"/>
      <x:c r="E102" s="22"/>
    </x:row>
    <x:row r="103" ht="23" customHeight="1">
      <x:c r="A103" s="22"/>
      <x:c r="B103" s="22"/>
      <x:c r="C103" s="22"/>
      <x:c r="D103" s="22"/>
      <x:c r="E103" s="22"/>
    </x:row>
    <x:row r="104" ht="23" customHeight="1">
      <x:c r="A104" s="22"/>
      <x:c r="B104" s="22"/>
      <x:c r="C104" s="22"/>
      <x:c r="D104" s="22"/>
      <x:c r="E104" s="22"/>
    </x:row>
    <x:row r="105" ht="23" customHeight="1">
      <x:c r="A105" s="22"/>
      <x:c r="B105" s="22"/>
      <x:c r="C105" s="22"/>
      <x:c r="D105" s="22"/>
      <x:c r="E105" s="22"/>
    </x:row>
    <x:row r="106" ht="23" customHeight="1">
      <x:c r="A106" s="22"/>
      <x:c r="B106" s="22"/>
      <x:c r="C106" s="22"/>
      <x:c r="D106" s="22"/>
      <x:c r="E106" s="22"/>
    </x:row>
    <x:row r="107" ht="23" customHeight="1">
      <x:c r="A107" s="22"/>
      <x:c r="B107" s="22"/>
      <x:c r="C107" s="22"/>
      <x:c r="D107" s="22"/>
      <x:c r="E107" s="22"/>
    </x:row>
    <x:row r="108" ht="23" customHeight="1">
      <x:c r="A108" s="22"/>
      <x:c r="B108" s="22"/>
      <x:c r="C108" s="22"/>
      <x:c r="D108" s="22"/>
      <x:c r="E108" s="22"/>
    </x:row>
    <x:row r="109" ht="23" customHeight="1">
      <x:c r="A109" s="22"/>
      <x:c r="B109" s="22"/>
      <x:c r="C109" s="22"/>
      <x:c r="D109" s="22"/>
      <x:c r="E109" s="22"/>
    </x:row>
    <x:row r="110" ht="23" customHeight="1">
      <x:c r="A110" s="22"/>
      <x:c r="B110" s="22"/>
      <x:c r="C110" s="22"/>
      <x:c r="D110" s="22"/>
      <x:c r="E110" s="22"/>
    </x:row>
    <x:row r="111" ht="23" customHeight="1">
      <x:c r="A111" s="22"/>
      <x:c r="B111" s="22"/>
      <x:c r="C111" s="22"/>
      <x:c r="D111" s="22"/>
      <x:c r="E111" s="22"/>
    </x:row>
    <x:row r="112" ht="23" customHeight="1">
      <x:c r="A112" s="22"/>
      <x:c r="B112" s="22"/>
      <x:c r="C112" s="22"/>
      <x:c r="D112" s="22"/>
      <x:c r="E112" s="22"/>
    </x:row>
    <x:row r="113" ht="23" customHeight="1">
      <x:c r="A113" s="22"/>
      <x:c r="B113" s="22"/>
      <x:c r="C113" s="22"/>
      <x:c r="D113" s="22"/>
      <x:c r="E113" s="22"/>
    </x:row>
    <x:row r="114" ht="23" customHeight="1">
      <x:c r="A114" s="22"/>
      <x:c r="B114" s="22"/>
      <x:c r="C114" s="22"/>
      <x:c r="D114" s="22"/>
      <x:c r="E114" s="22"/>
    </x:row>
    <x:row r="115" ht="23" customHeight="1">
      <x:c r="A115" s="22"/>
      <x:c r="B115" s="22"/>
      <x:c r="C115" s="22"/>
      <x:c r="D115" s="22"/>
      <x:c r="E115" s="22"/>
    </x:row>
    <x:row r="116" ht="23" customHeight="1">
      <x:c r="A116" s="22"/>
      <x:c r="B116" s="22"/>
      <x:c r="C116" s="22"/>
      <x:c r="D116" s="22"/>
      <x:c r="E116" s="22"/>
    </x:row>
    <x:row r="117" ht="23" customHeight="1">
      <x:c r="A117" s="22"/>
      <x:c r="B117" s="22"/>
      <x:c r="C117" s="22"/>
      <x:c r="D117" s="22"/>
      <x:c r="E117" s="22"/>
    </x:row>
    <x:row r="118" ht="23" customHeight="1">
      <x:c r="A118" s="22"/>
      <x:c r="B118" s="22"/>
      <x:c r="C118" s="22"/>
      <x:c r="D118" s="22"/>
      <x:c r="E118" s="22"/>
    </x:row>
    <x:row r="119" ht="23" customHeight="1">
      <x:c r="A119" s="22"/>
      <x:c r="B119" s="22"/>
      <x:c r="C119" s="22"/>
      <x:c r="D119" s="22"/>
      <x:c r="E119" s="22"/>
    </x:row>
    <x:row r="120" ht="23" customHeight="1">
      <x:c r="A120" s="22"/>
      <x:c r="B120" s="22"/>
      <x:c r="C120" s="22"/>
      <x:c r="D120" s="22"/>
      <x:c r="E120" s="22"/>
    </x:row>
  </x:sheetData>
  <x:mergeCells>
    <x:mergeCell ref="A1:E2"/>
    <x:mergeCell ref="A3:E3"/>
  </x:mergeCells>
  <x:pageMargins left="0.7" right="0.7" top="0.75" bottom="0.75" header="0.3" footer="0.3"/>
</x:worksheet>
</file>